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ин.обеспечение" sheetId="26" r:id="rId1"/>
    <sheet name="целевые показатели" sheetId="28" r:id="rId2"/>
  </sheets>
  <definedNames>
    <definedName name="_xlnm.Print_Area" localSheetId="1">'целевые показатели'!$A$1:$X$21</definedName>
  </definedNames>
  <calcPr calcId="162913"/>
</workbook>
</file>

<file path=xl/calcChain.xml><?xml version="1.0" encoding="utf-8"?>
<calcChain xmlns="http://schemas.openxmlformats.org/spreadsheetml/2006/main">
  <c r="Z15" i="26" l="1"/>
  <c r="W15" i="26" l="1"/>
  <c r="T15" i="26" l="1"/>
  <c r="Q15" i="26" l="1"/>
  <c r="E8" i="28" l="1"/>
  <c r="E9" i="28"/>
  <c r="E7" i="28"/>
  <c r="D8" i="28" l="1"/>
  <c r="D9" i="28"/>
  <c r="D7" i="28"/>
  <c r="N10" i="26"/>
  <c r="N11" i="26"/>
  <c r="N12" i="26"/>
  <c r="N13" i="26"/>
  <c r="N14" i="26"/>
  <c r="N15" i="26"/>
  <c r="O15" i="26" s="1"/>
  <c r="N16" i="26"/>
  <c r="N17" i="26"/>
  <c r="N18" i="26"/>
  <c r="N19" i="26"/>
  <c r="N20" i="26"/>
  <c r="N9" i="26"/>
  <c r="M10" i="26"/>
  <c r="M11" i="26"/>
  <c r="O11" i="26" s="1"/>
  <c r="M12" i="26"/>
  <c r="M13" i="26"/>
  <c r="M14" i="26"/>
  <c r="M15" i="26"/>
  <c r="M16" i="26"/>
  <c r="M17" i="26"/>
  <c r="M18" i="26"/>
  <c r="M19" i="26"/>
  <c r="M20" i="26"/>
  <c r="M9" i="26"/>
  <c r="N26" i="26"/>
  <c r="P26" i="26"/>
  <c r="Q26" i="26"/>
  <c r="S26" i="26"/>
  <c r="T26" i="26"/>
  <c r="V26" i="26"/>
  <c r="W26" i="26"/>
  <c r="Y26" i="26"/>
  <c r="Z26" i="26"/>
  <c r="AB26" i="26"/>
  <c r="AC26" i="26"/>
  <c r="M26" i="26"/>
  <c r="S8" i="26"/>
  <c r="T8" i="26"/>
  <c r="V8" i="26"/>
  <c r="W8" i="26"/>
  <c r="Y8" i="26"/>
  <c r="Z8" i="26"/>
  <c r="AB8" i="26"/>
  <c r="AC8" i="26"/>
  <c r="AE8" i="26"/>
  <c r="AF8" i="26"/>
  <c r="Q8" i="26"/>
  <c r="P8" i="26"/>
  <c r="Y33" i="26"/>
  <c r="O19" i="26" l="1"/>
  <c r="M8" i="26"/>
  <c r="N8" i="26"/>
  <c r="O8" i="26" l="1"/>
</calcChain>
</file>

<file path=xl/sharedStrings.xml><?xml version="1.0" encoding="utf-8"?>
<sst xmlns="http://schemas.openxmlformats.org/spreadsheetml/2006/main" count="173" uniqueCount="47">
  <si>
    <t>№ п/п</t>
  </si>
  <si>
    <t>Ответственный исполнитель</t>
  </si>
  <si>
    <t>Источник финансирования</t>
  </si>
  <si>
    <t>Фактически профинансированно</t>
  </si>
  <si>
    <t>%</t>
  </si>
  <si>
    <t>январь</t>
  </si>
  <si>
    <t>план</t>
  </si>
  <si>
    <t>факт</t>
  </si>
  <si>
    <t>февраль</t>
  </si>
  <si>
    <t>апрель</t>
  </si>
  <si>
    <t>федеральный бюджет</t>
  </si>
  <si>
    <t>окружной бюджет</t>
  </si>
  <si>
    <t>местный бюджет</t>
  </si>
  <si>
    <t>привлеченные средства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</si>
  <si>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</si>
  <si>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</si>
  <si>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</si>
  <si>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</si>
  <si>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</si>
  <si>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</si>
  <si>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</si>
  <si>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</si>
  <si>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</si>
  <si>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показателей результатов</t>
  </si>
  <si>
    <t>в том числе</t>
  </si>
  <si>
    <t>План</t>
  </si>
  <si>
    <t>Факт</t>
  </si>
  <si>
    <t>Оснащение объектов информатизации, обрабатывающих информацию с ограниченным доступом сертифицированными программными и аппаратными средствами защиты информации, а также средствами обработки информации с ограниченными доступом.</t>
  </si>
  <si>
    <t>МБУ МЦИКТ "Вектор"</t>
  </si>
  <si>
    <t xml:space="preserve">Мероприятие 2.Обеспечение деятельности муниципальных учреждений
</t>
  </si>
  <si>
    <t>1.</t>
  </si>
  <si>
    <t>2.</t>
  </si>
  <si>
    <t>3.</t>
  </si>
  <si>
    <t>Мероприятие 3.Защита информации органов местного самоуправления города Мегиона</t>
  </si>
  <si>
    <t>Развитие и сопровождение инфраструктуры информационно-коммуникационных технологий  города Мегиона, электронного правительства, имеющих важное значение для социально экономического развития.</t>
  </si>
  <si>
    <t>Базовый показатель на начало реализации муниципальной программы</t>
  </si>
  <si>
    <t>Мероприятие 1. 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</t>
  </si>
  <si>
    <t>Структурный элемент (основное мероприятие) муниципальной программы</t>
  </si>
  <si>
    <t>Выполнение муниципального задания учреждением
МБУ МЦИКТ "Вектор"</t>
  </si>
  <si>
    <t>Сетевой график о финансовом обеспечении реализации муниципальной программы "Развитие информационного общества на территории города Мегион на 2019-2025 годы" на 2022г.</t>
  </si>
  <si>
    <t>План на 2022 год</t>
  </si>
  <si>
    <t>Значение показателя на 2022 год</t>
  </si>
  <si>
    <t>Сетевой график достижения целевых показателей муниципальной программы "Развитиеинформационного общества на территории города Мегиона на 2019-2025 годы" на 2022г.</t>
  </si>
  <si>
    <t>Всего:</t>
  </si>
  <si>
    <t>Причины отклонения</t>
  </si>
  <si>
    <t>Примечание (причины недостижения показателей)</t>
  </si>
  <si>
    <t>24916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</si>
</sst>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2" fillId="0" borderId="1" xfId="1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3" xfId="0" applyFont="1" applyBorder="1"/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3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/>
    <xf numFmtId="3" fontId="3" fillId="0" borderId="1" xfId="1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G38"/>
  <sheetViews>
    <sheetView tabSelected="1" zoomScale="70" zoomScaleNormal="70" workbookViewId="0">
      <selection activeCell="U42" sqref="U42"/>
    </sheetView>
  </sheetViews>
  <sheetFormatPr defaultRowHeight="12.75" x14ac:dyDescent="0.2"/>
  <cols>
    <col min="1" max="1" width="4.7109375" style="17" customWidth="1"/>
    <col min="2" max="8" width="5.85546875" style="17" customWidth="1"/>
    <col min="9" max="10" width="7.140625" style="17" customWidth="1"/>
    <col min="11" max="12" width="10.5703125" style="17" customWidth="1"/>
    <col min="13" max="13" width="9.140625" style="17"/>
    <col min="14" max="14" width="10.5703125" style="17" customWidth="1"/>
    <col min="15" max="15" width="12" style="17" bestFit="1" customWidth="1"/>
    <col min="16" max="16384" width="9.140625" style="17"/>
  </cols>
  <sheetData>
    <row r="3" spans="1:33" ht="15.75" x14ac:dyDescent="0.2">
      <c r="A3" s="46" t="s">
        <v>39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</row>
    <row r="5" spans="1:33" ht="14.25" customHeight="1" x14ac:dyDescent="0.2">
      <c r="A5" s="39" t="s">
        <v>0</v>
      </c>
      <c r="B5" s="39" t="s">
        <v>37</v>
      </c>
      <c r="C5" s="39"/>
      <c r="D5" s="39"/>
      <c r="E5" s="39"/>
      <c r="F5" s="39"/>
      <c r="G5" s="39"/>
      <c r="H5" s="39"/>
      <c r="I5" s="39" t="s">
        <v>1</v>
      </c>
      <c r="J5" s="39"/>
      <c r="K5" s="39" t="s">
        <v>2</v>
      </c>
      <c r="L5" s="40"/>
      <c r="M5" s="39" t="s">
        <v>40</v>
      </c>
      <c r="N5" s="39" t="s">
        <v>3</v>
      </c>
      <c r="O5" s="47" t="s">
        <v>4</v>
      </c>
      <c r="P5" s="37" t="s">
        <v>5</v>
      </c>
      <c r="Q5" s="37"/>
      <c r="R5" s="38"/>
      <c r="S5" s="36" t="s">
        <v>8</v>
      </c>
      <c r="T5" s="37"/>
      <c r="U5" s="38"/>
      <c r="V5" s="36" t="s">
        <v>14</v>
      </c>
      <c r="W5" s="37"/>
      <c r="X5" s="38"/>
      <c r="Y5" s="36" t="s">
        <v>9</v>
      </c>
      <c r="Z5" s="37"/>
      <c r="AA5" s="38"/>
      <c r="AB5" s="36" t="s">
        <v>15</v>
      </c>
      <c r="AC5" s="37"/>
      <c r="AD5" s="38"/>
      <c r="AE5" s="36" t="s">
        <v>16</v>
      </c>
      <c r="AF5" s="37"/>
      <c r="AG5" s="38"/>
    </row>
    <row r="6" spans="1:33" ht="25.5" customHeight="1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40"/>
      <c r="M6" s="39"/>
      <c r="N6" s="39"/>
      <c r="O6" s="47"/>
      <c r="P6" s="14" t="s">
        <v>6</v>
      </c>
      <c r="Q6" s="15" t="s">
        <v>7</v>
      </c>
      <c r="R6" s="15" t="s">
        <v>4</v>
      </c>
      <c r="S6" s="15" t="s">
        <v>6</v>
      </c>
      <c r="T6" s="15" t="s">
        <v>7</v>
      </c>
      <c r="U6" s="15" t="s">
        <v>4</v>
      </c>
      <c r="V6" s="15" t="s">
        <v>6</v>
      </c>
      <c r="W6" s="15" t="s">
        <v>7</v>
      </c>
      <c r="X6" s="15" t="s">
        <v>4</v>
      </c>
      <c r="Y6" s="15" t="s">
        <v>6</v>
      </c>
      <c r="Z6" s="15" t="s">
        <v>7</v>
      </c>
      <c r="AA6" s="15" t="s">
        <v>4</v>
      </c>
      <c r="AB6" s="15" t="s">
        <v>6</v>
      </c>
      <c r="AC6" s="15" t="s">
        <v>7</v>
      </c>
      <c r="AD6" s="15" t="s">
        <v>4</v>
      </c>
      <c r="AE6" s="15" t="s">
        <v>6</v>
      </c>
      <c r="AF6" s="15" t="s">
        <v>7</v>
      </c>
      <c r="AG6" s="15" t="s">
        <v>4</v>
      </c>
    </row>
    <row r="7" spans="1:33" x14ac:dyDescent="0.2">
      <c r="A7" s="19">
        <v>1</v>
      </c>
      <c r="B7" s="39">
        <v>2</v>
      </c>
      <c r="C7" s="39"/>
      <c r="D7" s="39"/>
      <c r="E7" s="39"/>
      <c r="F7" s="39"/>
      <c r="G7" s="39"/>
      <c r="H7" s="39"/>
      <c r="I7" s="39">
        <v>3</v>
      </c>
      <c r="J7" s="39"/>
      <c r="K7" s="39">
        <v>4</v>
      </c>
      <c r="L7" s="40"/>
      <c r="M7" s="19">
        <v>5</v>
      </c>
      <c r="N7" s="19">
        <v>6</v>
      </c>
      <c r="O7" s="15">
        <v>7</v>
      </c>
      <c r="P7" s="20">
        <v>8</v>
      </c>
      <c r="Q7" s="19">
        <v>9</v>
      </c>
      <c r="R7" s="19">
        <v>10</v>
      </c>
      <c r="S7" s="19">
        <v>11</v>
      </c>
      <c r="T7" s="19">
        <v>12</v>
      </c>
      <c r="U7" s="19">
        <v>13</v>
      </c>
      <c r="V7" s="19">
        <v>14</v>
      </c>
      <c r="W7" s="19">
        <v>15</v>
      </c>
      <c r="X7" s="19">
        <v>16</v>
      </c>
      <c r="Y7" s="19">
        <v>17</v>
      </c>
      <c r="Z7" s="19">
        <v>18</v>
      </c>
      <c r="AA7" s="19">
        <v>19</v>
      </c>
      <c r="AB7" s="15">
        <v>20</v>
      </c>
      <c r="AC7" s="15">
        <v>21</v>
      </c>
      <c r="AD7" s="15">
        <v>22</v>
      </c>
      <c r="AE7" s="15">
        <v>23</v>
      </c>
      <c r="AF7" s="15">
        <v>24</v>
      </c>
      <c r="AG7" s="15">
        <v>25</v>
      </c>
    </row>
    <row r="8" spans="1:33" ht="15" customHeight="1" x14ac:dyDescent="0.2">
      <c r="A8" s="45" t="s">
        <v>43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8"/>
      <c r="M8" s="23">
        <f>SUM(M9:M20)</f>
        <v>33766.300000000003</v>
      </c>
      <c r="N8" s="23">
        <f>SUM(N9:N20)</f>
        <v>13756.099999999999</v>
      </c>
      <c r="O8" s="23">
        <f>N8/M8*100</f>
        <v>40.739139319380556</v>
      </c>
      <c r="P8" s="35">
        <f>SUM(P9:P20)</f>
        <v>0</v>
      </c>
      <c r="Q8" s="23">
        <f t="shared" ref="Q8" si="0">SUM(Q9:Q20)</f>
        <v>800.23</v>
      </c>
      <c r="R8" s="23"/>
      <c r="S8" s="23">
        <f t="shared" ref="S8" si="1">SUM(S9:S20)</f>
        <v>2540</v>
      </c>
      <c r="T8" s="23">
        <f t="shared" ref="T8" si="2">SUM(T9:T20)</f>
        <v>6773.4599999999991</v>
      </c>
      <c r="U8" s="23"/>
      <c r="V8" s="23">
        <f t="shared" ref="V8" si="3">SUM(V9:V20)</f>
        <v>3090</v>
      </c>
      <c r="W8" s="23">
        <f t="shared" ref="W8" si="4">SUM(W9:W20)</f>
        <v>1789.05</v>
      </c>
      <c r="X8" s="23"/>
      <c r="Y8" s="23">
        <f t="shared" ref="Y8" si="5">SUM(Y9:Y20)</f>
        <v>3840</v>
      </c>
      <c r="Z8" s="23">
        <f t="shared" ref="Z8" si="6">SUM(Z9:Z20)</f>
        <v>4393.3600000000006</v>
      </c>
      <c r="AA8" s="23"/>
      <c r="AB8" s="23">
        <f t="shared" ref="AB8" si="7">SUM(AB9:AB20)</f>
        <v>2790</v>
      </c>
      <c r="AC8" s="23">
        <f t="shared" ref="AC8" si="8">SUM(AC9:AC20)</f>
        <v>0</v>
      </c>
      <c r="AD8" s="23"/>
      <c r="AE8" s="23">
        <f t="shared" ref="AE8" si="9">SUM(AE9:AE20)</f>
        <v>2540</v>
      </c>
      <c r="AF8" s="23">
        <f t="shared" ref="AF8" si="10">SUM(AF9:AF20)</f>
        <v>0</v>
      </c>
      <c r="AG8" s="23"/>
    </row>
    <row r="9" spans="1:33" ht="21" customHeight="1" x14ac:dyDescent="0.2">
      <c r="A9" s="39">
        <v>1</v>
      </c>
      <c r="B9" s="42" t="s">
        <v>36</v>
      </c>
      <c r="C9" s="42"/>
      <c r="D9" s="42"/>
      <c r="E9" s="42"/>
      <c r="F9" s="42"/>
      <c r="G9" s="42"/>
      <c r="H9" s="42"/>
      <c r="I9" s="39" t="s">
        <v>28</v>
      </c>
      <c r="J9" s="39"/>
      <c r="K9" s="21" t="s">
        <v>10</v>
      </c>
      <c r="L9" s="22"/>
      <c r="M9" s="24">
        <f>P9+S9+V9+Y9+AB9+AE9+M27+P27+S27+V27+Y27+AB27</f>
        <v>0</v>
      </c>
      <c r="N9" s="24">
        <f>Q9+T9+W9+Z9+AC9+AF9+N27+Q27+T27+W27+Z27+AC27</f>
        <v>0</v>
      </c>
      <c r="O9" s="23"/>
      <c r="P9" s="25">
        <v>0</v>
      </c>
      <c r="Q9" s="26">
        <v>0</v>
      </c>
      <c r="R9" s="15"/>
      <c r="S9" s="25">
        <v>0</v>
      </c>
      <c r="T9" s="26">
        <v>0</v>
      </c>
      <c r="U9" s="15"/>
      <c r="V9" s="25">
        <v>0</v>
      </c>
      <c r="W9" s="26">
        <v>0</v>
      </c>
      <c r="X9" s="15"/>
      <c r="Y9" s="25">
        <v>0</v>
      </c>
      <c r="Z9" s="26">
        <v>0</v>
      </c>
      <c r="AA9" s="15"/>
      <c r="AB9" s="26">
        <v>0</v>
      </c>
      <c r="AC9" s="26"/>
      <c r="AD9" s="15"/>
      <c r="AE9" s="25">
        <v>0</v>
      </c>
      <c r="AF9" s="26"/>
      <c r="AG9" s="15"/>
    </row>
    <row r="10" spans="1:33" ht="21" customHeight="1" x14ac:dyDescent="0.2">
      <c r="A10" s="39"/>
      <c r="B10" s="42"/>
      <c r="C10" s="42"/>
      <c r="D10" s="42"/>
      <c r="E10" s="42"/>
      <c r="F10" s="42"/>
      <c r="G10" s="42"/>
      <c r="H10" s="42"/>
      <c r="I10" s="39"/>
      <c r="J10" s="39"/>
      <c r="K10" s="21" t="s">
        <v>11</v>
      </c>
      <c r="L10" s="22"/>
      <c r="M10" s="24">
        <f t="shared" ref="M10:M20" si="11">P10+S10+V10+Y10+AB10+AE10+M28+P28+S28+V28+Y28+AB28</f>
        <v>0</v>
      </c>
      <c r="N10" s="24">
        <f t="shared" ref="N10:N20" si="12">Q10+T10+W10+Z10+AC10+AF10+N28+Q28+T28+W28+Z28+AC28</f>
        <v>0</v>
      </c>
      <c r="O10" s="23"/>
      <c r="P10" s="25">
        <v>0</v>
      </c>
      <c r="Q10" s="26">
        <v>0</v>
      </c>
      <c r="R10" s="26"/>
      <c r="S10" s="25">
        <v>0</v>
      </c>
      <c r="T10" s="26">
        <v>0</v>
      </c>
      <c r="U10" s="26"/>
      <c r="V10" s="25">
        <v>0</v>
      </c>
      <c r="W10" s="26">
        <v>0</v>
      </c>
      <c r="X10" s="26"/>
      <c r="Y10" s="25">
        <v>0</v>
      </c>
      <c r="Z10" s="26">
        <v>0</v>
      </c>
      <c r="AA10" s="26"/>
      <c r="AB10" s="26">
        <v>0</v>
      </c>
      <c r="AC10" s="26"/>
      <c r="AD10" s="26"/>
      <c r="AE10" s="25">
        <v>0</v>
      </c>
      <c r="AF10" s="26"/>
      <c r="AG10" s="26"/>
    </row>
    <row r="11" spans="1:33" ht="21" customHeight="1" x14ac:dyDescent="0.2">
      <c r="A11" s="39"/>
      <c r="B11" s="42"/>
      <c r="C11" s="42"/>
      <c r="D11" s="42"/>
      <c r="E11" s="42"/>
      <c r="F11" s="42"/>
      <c r="G11" s="42"/>
      <c r="H11" s="42"/>
      <c r="I11" s="39"/>
      <c r="J11" s="39"/>
      <c r="K11" s="21" t="s">
        <v>12</v>
      </c>
      <c r="L11" s="22"/>
      <c r="M11" s="23">
        <f t="shared" si="11"/>
        <v>2000</v>
      </c>
      <c r="N11" s="23">
        <f t="shared" si="12"/>
        <v>256.06</v>
      </c>
      <c r="O11" s="23">
        <f t="shared" ref="O11:O19" si="13">N11/M11*100</f>
        <v>12.803000000000001</v>
      </c>
      <c r="P11" s="25">
        <v>0</v>
      </c>
      <c r="Q11" s="26">
        <v>0</v>
      </c>
      <c r="R11" s="26"/>
      <c r="S11" s="25">
        <v>0</v>
      </c>
      <c r="T11" s="26">
        <v>27</v>
      </c>
      <c r="U11" s="26"/>
      <c r="V11" s="25">
        <v>0</v>
      </c>
      <c r="W11" s="26">
        <v>111.5</v>
      </c>
      <c r="X11" s="26"/>
      <c r="Y11" s="25">
        <v>1000</v>
      </c>
      <c r="Z11" s="26">
        <v>117.56</v>
      </c>
      <c r="AA11" s="26"/>
      <c r="AB11" s="26">
        <v>250</v>
      </c>
      <c r="AC11" s="26"/>
      <c r="AD11" s="26"/>
      <c r="AE11" s="25">
        <v>0</v>
      </c>
      <c r="AF11" s="26"/>
      <c r="AG11" s="26"/>
    </row>
    <row r="12" spans="1:33" ht="21" customHeight="1" x14ac:dyDescent="0.2">
      <c r="A12" s="39"/>
      <c r="B12" s="42"/>
      <c r="C12" s="42"/>
      <c r="D12" s="42"/>
      <c r="E12" s="42"/>
      <c r="F12" s="42"/>
      <c r="G12" s="42"/>
      <c r="H12" s="42"/>
      <c r="I12" s="39"/>
      <c r="J12" s="39"/>
      <c r="K12" s="21" t="s">
        <v>13</v>
      </c>
      <c r="L12" s="22"/>
      <c r="M12" s="24">
        <f t="shared" si="11"/>
        <v>0</v>
      </c>
      <c r="N12" s="24">
        <f t="shared" si="12"/>
        <v>0</v>
      </c>
      <c r="O12" s="23"/>
      <c r="P12" s="25">
        <v>0</v>
      </c>
      <c r="Q12" s="26">
        <v>0</v>
      </c>
      <c r="R12" s="26"/>
      <c r="S12" s="25">
        <v>0</v>
      </c>
      <c r="T12" s="26">
        <v>0</v>
      </c>
      <c r="U12" s="26"/>
      <c r="V12" s="25">
        <v>0</v>
      </c>
      <c r="W12" s="26">
        <v>0</v>
      </c>
      <c r="X12" s="26"/>
      <c r="Y12" s="25">
        <v>0</v>
      </c>
      <c r="Z12" s="26">
        <v>0</v>
      </c>
      <c r="AA12" s="26"/>
      <c r="AB12" s="26">
        <v>0</v>
      </c>
      <c r="AC12" s="26"/>
      <c r="AD12" s="26"/>
      <c r="AE12" s="25">
        <v>0</v>
      </c>
      <c r="AF12" s="26"/>
      <c r="AG12" s="26"/>
    </row>
    <row r="13" spans="1:33" ht="21" customHeight="1" x14ac:dyDescent="0.2">
      <c r="A13" s="39">
        <v>2</v>
      </c>
      <c r="B13" s="42" t="s">
        <v>29</v>
      </c>
      <c r="C13" s="42"/>
      <c r="D13" s="42"/>
      <c r="E13" s="42"/>
      <c r="F13" s="42"/>
      <c r="G13" s="42"/>
      <c r="H13" s="42"/>
      <c r="I13" s="39" t="s">
        <v>28</v>
      </c>
      <c r="J13" s="39"/>
      <c r="K13" s="21" t="s">
        <v>10</v>
      </c>
      <c r="L13" s="22"/>
      <c r="M13" s="24">
        <f t="shared" si="11"/>
        <v>0</v>
      </c>
      <c r="N13" s="24">
        <f t="shared" si="12"/>
        <v>0</v>
      </c>
      <c r="O13" s="23"/>
      <c r="P13" s="25">
        <v>0</v>
      </c>
      <c r="Q13" s="27">
        <v>0</v>
      </c>
      <c r="R13" s="27"/>
      <c r="S13" s="25">
        <v>0</v>
      </c>
      <c r="T13" s="27">
        <v>0</v>
      </c>
      <c r="U13" s="27"/>
      <c r="V13" s="25">
        <v>0</v>
      </c>
      <c r="W13" s="27">
        <v>0</v>
      </c>
      <c r="X13" s="27"/>
      <c r="Y13" s="25">
        <v>0</v>
      </c>
      <c r="Z13" s="27">
        <v>0</v>
      </c>
      <c r="AA13" s="27"/>
      <c r="AB13" s="26">
        <v>0</v>
      </c>
      <c r="AC13" s="26"/>
      <c r="AD13" s="26"/>
      <c r="AE13" s="25">
        <v>0</v>
      </c>
      <c r="AF13" s="26"/>
      <c r="AG13" s="26"/>
    </row>
    <row r="14" spans="1:33" ht="21" customHeight="1" x14ac:dyDescent="0.2">
      <c r="A14" s="39"/>
      <c r="B14" s="42"/>
      <c r="C14" s="42"/>
      <c r="D14" s="42"/>
      <c r="E14" s="42"/>
      <c r="F14" s="42"/>
      <c r="G14" s="42"/>
      <c r="H14" s="42"/>
      <c r="I14" s="39"/>
      <c r="J14" s="39"/>
      <c r="K14" s="21" t="s">
        <v>11</v>
      </c>
      <c r="L14" s="22"/>
      <c r="M14" s="24">
        <f t="shared" si="11"/>
        <v>0</v>
      </c>
      <c r="N14" s="24">
        <f t="shared" si="12"/>
        <v>0</v>
      </c>
      <c r="O14" s="23"/>
      <c r="P14" s="25">
        <v>0</v>
      </c>
      <c r="Q14" s="26">
        <v>0</v>
      </c>
      <c r="R14" s="26"/>
      <c r="S14" s="25">
        <v>0</v>
      </c>
      <c r="T14" s="26">
        <v>0</v>
      </c>
      <c r="U14" s="26"/>
      <c r="V14" s="25">
        <v>0</v>
      </c>
      <c r="W14" s="26">
        <v>0</v>
      </c>
      <c r="X14" s="26"/>
      <c r="Y14" s="25">
        <v>0</v>
      </c>
      <c r="Z14" s="26">
        <v>0</v>
      </c>
      <c r="AA14" s="26"/>
      <c r="AB14" s="26">
        <v>0</v>
      </c>
      <c r="AC14" s="26"/>
      <c r="AD14" s="26"/>
      <c r="AE14" s="25">
        <v>0</v>
      </c>
      <c r="AF14" s="26"/>
      <c r="AG14" s="26"/>
    </row>
    <row r="15" spans="1:33" ht="21" customHeight="1" x14ac:dyDescent="0.2">
      <c r="A15" s="39"/>
      <c r="B15" s="42"/>
      <c r="C15" s="42"/>
      <c r="D15" s="42"/>
      <c r="E15" s="42"/>
      <c r="F15" s="42"/>
      <c r="G15" s="42"/>
      <c r="H15" s="42"/>
      <c r="I15" s="39"/>
      <c r="J15" s="39"/>
      <c r="K15" s="21" t="s">
        <v>12</v>
      </c>
      <c r="L15" s="22"/>
      <c r="M15" s="23">
        <f t="shared" si="11"/>
        <v>30466.3</v>
      </c>
      <c r="N15" s="23">
        <f t="shared" si="12"/>
        <v>12201.039999999999</v>
      </c>
      <c r="O15" s="23">
        <f t="shared" si="13"/>
        <v>40.047659216905238</v>
      </c>
      <c r="P15" s="25">
        <v>0</v>
      </c>
      <c r="Q15" s="26">
        <f>51.03+749.2</f>
        <v>800.23</v>
      </c>
      <c r="R15" s="26"/>
      <c r="S15" s="26">
        <v>2540</v>
      </c>
      <c r="T15" s="26">
        <f>22.4+6252.66</f>
        <v>6275.0599999999995</v>
      </c>
      <c r="U15" s="26"/>
      <c r="V15" s="26">
        <v>2540</v>
      </c>
      <c r="W15" s="26">
        <f>18.3+1659.25</f>
        <v>1677.55</v>
      </c>
      <c r="X15" s="26"/>
      <c r="Y15" s="26">
        <v>2540</v>
      </c>
      <c r="Z15" s="26">
        <f>60.57+3387.63</f>
        <v>3448.2000000000003</v>
      </c>
      <c r="AA15" s="26"/>
      <c r="AB15" s="26">
        <v>2540</v>
      </c>
      <c r="AC15" s="26"/>
      <c r="AD15" s="26"/>
      <c r="AE15" s="26">
        <v>2540</v>
      </c>
      <c r="AF15" s="26"/>
      <c r="AG15" s="26"/>
    </row>
    <row r="16" spans="1:33" ht="21" customHeight="1" x14ac:dyDescent="0.2">
      <c r="A16" s="39"/>
      <c r="B16" s="42"/>
      <c r="C16" s="42"/>
      <c r="D16" s="42"/>
      <c r="E16" s="42"/>
      <c r="F16" s="42"/>
      <c r="G16" s="42"/>
      <c r="H16" s="42"/>
      <c r="I16" s="39"/>
      <c r="J16" s="39"/>
      <c r="K16" s="21" t="s">
        <v>13</v>
      </c>
      <c r="L16" s="22"/>
      <c r="M16" s="24">
        <f t="shared" si="11"/>
        <v>0</v>
      </c>
      <c r="N16" s="24">
        <f t="shared" si="12"/>
        <v>0</v>
      </c>
      <c r="O16" s="23"/>
      <c r="P16" s="25">
        <v>0</v>
      </c>
      <c r="Q16" s="26">
        <v>0</v>
      </c>
      <c r="R16" s="26"/>
      <c r="S16" s="25">
        <v>0</v>
      </c>
      <c r="T16" s="26">
        <v>0</v>
      </c>
      <c r="U16" s="26"/>
      <c r="V16" s="26">
        <v>0</v>
      </c>
      <c r="W16" s="26">
        <v>0</v>
      </c>
      <c r="X16" s="26"/>
      <c r="Y16" s="26">
        <v>0</v>
      </c>
      <c r="Z16" s="26">
        <v>0</v>
      </c>
      <c r="AA16" s="26"/>
      <c r="AB16" s="26">
        <v>0</v>
      </c>
      <c r="AC16" s="26"/>
      <c r="AD16" s="26"/>
      <c r="AE16" s="26">
        <v>0</v>
      </c>
      <c r="AF16" s="26"/>
      <c r="AG16" s="26"/>
    </row>
    <row r="17" spans="1:33" ht="21" customHeight="1" x14ac:dyDescent="0.2">
      <c r="A17" s="39">
        <v>3</v>
      </c>
      <c r="B17" s="42" t="s">
        <v>33</v>
      </c>
      <c r="C17" s="42"/>
      <c r="D17" s="42"/>
      <c r="E17" s="42"/>
      <c r="F17" s="42"/>
      <c r="G17" s="42"/>
      <c r="H17" s="42"/>
      <c r="I17" s="39" t="s">
        <v>28</v>
      </c>
      <c r="J17" s="39"/>
      <c r="K17" s="21" t="s">
        <v>10</v>
      </c>
      <c r="L17" s="22"/>
      <c r="M17" s="24">
        <f t="shared" si="11"/>
        <v>0</v>
      </c>
      <c r="N17" s="24">
        <f t="shared" si="12"/>
        <v>0</v>
      </c>
      <c r="O17" s="23"/>
      <c r="P17" s="25">
        <v>0</v>
      </c>
      <c r="Q17" s="26">
        <v>0</v>
      </c>
      <c r="R17" s="26"/>
      <c r="S17" s="25">
        <v>0</v>
      </c>
      <c r="T17" s="26">
        <v>0</v>
      </c>
      <c r="U17" s="26"/>
      <c r="V17" s="26">
        <v>0</v>
      </c>
      <c r="W17" s="26">
        <v>0</v>
      </c>
      <c r="X17" s="26"/>
      <c r="Y17" s="26">
        <v>0</v>
      </c>
      <c r="Z17" s="26">
        <v>0</v>
      </c>
      <c r="AA17" s="26"/>
      <c r="AB17" s="26">
        <v>0</v>
      </c>
      <c r="AC17" s="26"/>
      <c r="AD17" s="26"/>
      <c r="AE17" s="26">
        <v>0</v>
      </c>
      <c r="AF17" s="26"/>
      <c r="AG17" s="26"/>
    </row>
    <row r="18" spans="1:33" ht="21" customHeight="1" x14ac:dyDescent="0.2">
      <c r="A18" s="39"/>
      <c r="B18" s="42"/>
      <c r="C18" s="42"/>
      <c r="D18" s="42"/>
      <c r="E18" s="42"/>
      <c r="F18" s="42"/>
      <c r="G18" s="42"/>
      <c r="H18" s="42"/>
      <c r="I18" s="39"/>
      <c r="J18" s="39"/>
      <c r="K18" s="21" t="s">
        <v>11</v>
      </c>
      <c r="L18" s="22"/>
      <c r="M18" s="24">
        <f t="shared" si="11"/>
        <v>0</v>
      </c>
      <c r="N18" s="24">
        <f t="shared" si="12"/>
        <v>0</v>
      </c>
      <c r="O18" s="23"/>
      <c r="P18" s="25">
        <v>0</v>
      </c>
      <c r="Q18" s="26">
        <v>0</v>
      </c>
      <c r="R18" s="26"/>
      <c r="S18" s="25">
        <v>0</v>
      </c>
      <c r="T18" s="26">
        <v>0</v>
      </c>
      <c r="U18" s="26"/>
      <c r="V18" s="26">
        <v>0</v>
      </c>
      <c r="W18" s="26">
        <v>0</v>
      </c>
      <c r="X18" s="26"/>
      <c r="Y18" s="26">
        <v>0</v>
      </c>
      <c r="Z18" s="26">
        <v>0</v>
      </c>
      <c r="AA18" s="26"/>
      <c r="AB18" s="26">
        <v>0</v>
      </c>
      <c r="AC18" s="26"/>
      <c r="AD18" s="26"/>
      <c r="AE18" s="26">
        <v>0</v>
      </c>
      <c r="AF18" s="26"/>
      <c r="AG18" s="26"/>
    </row>
    <row r="19" spans="1:33" ht="21" customHeight="1" x14ac:dyDescent="0.2">
      <c r="A19" s="39"/>
      <c r="B19" s="42"/>
      <c r="C19" s="42"/>
      <c r="D19" s="42"/>
      <c r="E19" s="42"/>
      <c r="F19" s="42"/>
      <c r="G19" s="42"/>
      <c r="H19" s="42"/>
      <c r="I19" s="39"/>
      <c r="J19" s="39"/>
      <c r="K19" s="21" t="s">
        <v>12</v>
      </c>
      <c r="L19" s="22"/>
      <c r="M19" s="23">
        <f t="shared" si="11"/>
        <v>1300</v>
      </c>
      <c r="N19" s="23">
        <f t="shared" si="12"/>
        <v>1299</v>
      </c>
      <c r="O19" s="23">
        <f t="shared" si="13"/>
        <v>99.92307692307692</v>
      </c>
      <c r="P19" s="25">
        <v>0</v>
      </c>
      <c r="Q19" s="26">
        <v>0</v>
      </c>
      <c r="R19" s="26"/>
      <c r="S19" s="26">
        <v>0</v>
      </c>
      <c r="T19" s="26">
        <v>471.4</v>
      </c>
      <c r="U19" s="26"/>
      <c r="V19" s="26">
        <v>550</v>
      </c>
      <c r="W19" s="26">
        <v>0</v>
      </c>
      <c r="X19" s="26"/>
      <c r="Y19" s="26">
        <v>300</v>
      </c>
      <c r="Z19" s="26">
        <v>827.6</v>
      </c>
      <c r="AA19" s="26"/>
      <c r="AB19" s="26">
        <v>0</v>
      </c>
      <c r="AC19" s="26"/>
      <c r="AD19" s="26"/>
      <c r="AE19" s="26">
        <v>0</v>
      </c>
      <c r="AF19" s="26"/>
      <c r="AG19" s="26"/>
    </row>
    <row r="20" spans="1:33" ht="21" customHeight="1" x14ac:dyDescent="0.2">
      <c r="A20" s="39"/>
      <c r="B20" s="42"/>
      <c r="C20" s="42"/>
      <c r="D20" s="42"/>
      <c r="E20" s="42"/>
      <c r="F20" s="42"/>
      <c r="G20" s="42"/>
      <c r="H20" s="42"/>
      <c r="I20" s="39"/>
      <c r="J20" s="39"/>
      <c r="K20" s="21" t="s">
        <v>13</v>
      </c>
      <c r="L20" s="22"/>
      <c r="M20" s="24">
        <f t="shared" si="11"/>
        <v>0</v>
      </c>
      <c r="N20" s="24">
        <f t="shared" si="12"/>
        <v>0</v>
      </c>
      <c r="O20" s="23"/>
      <c r="P20" s="28">
        <v>0</v>
      </c>
      <c r="Q20" s="24">
        <v>0</v>
      </c>
      <c r="R20" s="24"/>
      <c r="S20" s="24">
        <v>0</v>
      </c>
      <c r="T20" s="24">
        <v>0</v>
      </c>
      <c r="U20" s="24"/>
      <c r="V20" s="24">
        <v>0</v>
      </c>
      <c r="W20" s="24">
        <v>0</v>
      </c>
      <c r="X20" s="24"/>
      <c r="Y20" s="24">
        <v>0</v>
      </c>
      <c r="Z20" s="24">
        <v>0</v>
      </c>
      <c r="AA20" s="24"/>
      <c r="AB20" s="24">
        <v>0</v>
      </c>
      <c r="AC20" s="24"/>
      <c r="AD20" s="24"/>
      <c r="AE20" s="24">
        <v>0</v>
      </c>
      <c r="AF20" s="24"/>
      <c r="AG20" s="24"/>
    </row>
    <row r="21" spans="1:33" x14ac:dyDescent="0.2">
      <c r="B21" s="18"/>
      <c r="C21" s="18"/>
      <c r="D21" s="18"/>
    </row>
    <row r="22" spans="1:33" x14ac:dyDescent="0.2">
      <c r="B22" s="18"/>
      <c r="C22" s="18"/>
      <c r="D22" s="18"/>
    </row>
    <row r="23" spans="1:33" ht="12.75" customHeight="1" x14ac:dyDescent="0.2">
      <c r="A23" s="39" t="s">
        <v>0</v>
      </c>
      <c r="B23" s="39" t="s">
        <v>37</v>
      </c>
      <c r="C23" s="39"/>
      <c r="D23" s="39"/>
      <c r="E23" s="39"/>
      <c r="F23" s="39"/>
      <c r="G23" s="39"/>
      <c r="H23" s="39"/>
      <c r="I23" s="39" t="s">
        <v>1</v>
      </c>
      <c r="J23" s="39"/>
      <c r="K23" s="39" t="s">
        <v>2</v>
      </c>
      <c r="L23" s="39"/>
      <c r="M23" s="36" t="s">
        <v>17</v>
      </c>
      <c r="N23" s="37"/>
      <c r="O23" s="38"/>
      <c r="P23" s="36" t="s">
        <v>18</v>
      </c>
      <c r="Q23" s="37"/>
      <c r="R23" s="38"/>
      <c r="S23" s="36" t="s">
        <v>19</v>
      </c>
      <c r="T23" s="37"/>
      <c r="U23" s="38"/>
      <c r="V23" s="36" t="s">
        <v>20</v>
      </c>
      <c r="W23" s="37"/>
      <c r="X23" s="38"/>
      <c r="Y23" s="36" t="s">
        <v>21</v>
      </c>
      <c r="Z23" s="37"/>
      <c r="AA23" s="38"/>
      <c r="AB23" s="36" t="s">
        <v>22</v>
      </c>
      <c r="AC23" s="37"/>
      <c r="AD23" s="38"/>
      <c r="AE23" s="43" t="s">
        <v>44</v>
      </c>
      <c r="AF23" s="43"/>
      <c r="AG23" s="43"/>
    </row>
    <row r="24" spans="1:33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5" t="s">
        <v>6</v>
      </c>
      <c r="N24" s="15" t="s">
        <v>7</v>
      </c>
      <c r="O24" s="15" t="s">
        <v>4</v>
      </c>
      <c r="P24" s="15" t="s">
        <v>6</v>
      </c>
      <c r="Q24" s="15" t="s">
        <v>7</v>
      </c>
      <c r="R24" s="15" t="s">
        <v>4</v>
      </c>
      <c r="S24" s="15" t="s">
        <v>6</v>
      </c>
      <c r="T24" s="15" t="s">
        <v>7</v>
      </c>
      <c r="U24" s="15" t="s">
        <v>4</v>
      </c>
      <c r="V24" s="15" t="s">
        <v>6</v>
      </c>
      <c r="W24" s="15" t="s">
        <v>7</v>
      </c>
      <c r="X24" s="15" t="s">
        <v>4</v>
      </c>
      <c r="Y24" s="15" t="s">
        <v>6</v>
      </c>
      <c r="Z24" s="15" t="s">
        <v>7</v>
      </c>
      <c r="AA24" s="15" t="s">
        <v>4</v>
      </c>
      <c r="AB24" s="15" t="s">
        <v>6</v>
      </c>
      <c r="AC24" s="15" t="s">
        <v>7</v>
      </c>
      <c r="AD24" s="15" t="s">
        <v>4</v>
      </c>
      <c r="AE24" s="43"/>
      <c r="AF24" s="43"/>
      <c r="AG24" s="43"/>
    </row>
    <row r="25" spans="1:33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15">
        <v>26</v>
      </c>
      <c r="N25" s="15">
        <v>27</v>
      </c>
      <c r="O25" s="15">
        <v>28</v>
      </c>
      <c r="P25" s="15">
        <v>29</v>
      </c>
      <c r="Q25" s="15">
        <v>30</v>
      </c>
      <c r="R25" s="15">
        <v>31</v>
      </c>
      <c r="S25" s="15">
        <v>32</v>
      </c>
      <c r="T25" s="15">
        <v>33</v>
      </c>
      <c r="U25" s="15">
        <v>34</v>
      </c>
      <c r="V25" s="15">
        <v>35</v>
      </c>
      <c r="W25" s="15">
        <v>36</v>
      </c>
      <c r="X25" s="15">
        <v>37</v>
      </c>
      <c r="Y25" s="15">
        <v>38</v>
      </c>
      <c r="Z25" s="15">
        <v>39</v>
      </c>
      <c r="AA25" s="15">
        <v>40</v>
      </c>
      <c r="AB25" s="15">
        <v>41</v>
      </c>
      <c r="AC25" s="15">
        <v>42</v>
      </c>
      <c r="AD25" s="15">
        <v>43</v>
      </c>
      <c r="AE25" s="43">
        <v>44</v>
      </c>
      <c r="AF25" s="43"/>
      <c r="AG25" s="43"/>
    </row>
    <row r="26" spans="1:33" ht="12.75" customHeight="1" x14ac:dyDescent="0.2">
      <c r="A26" s="45" t="s">
        <v>43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23">
        <f>SUM(M27:M38)</f>
        <v>2540</v>
      </c>
      <c r="N26" s="23">
        <f t="shared" ref="N26:AC26" si="14">SUM(N27:N38)</f>
        <v>0</v>
      </c>
      <c r="O26" s="23"/>
      <c r="P26" s="23">
        <f t="shared" si="14"/>
        <v>2540</v>
      </c>
      <c r="Q26" s="23">
        <f t="shared" si="14"/>
        <v>0</v>
      </c>
      <c r="R26" s="23"/>
      <c r="S26" s="23">
        <f t="shared" si="14"/>
        <v>2990</v>
      </c>
      <c r="T26" s="23">
        <f t="shared" si="14"/>
        <v>0</v>
      </c>
      <c r="U26" s="23"/>
      <c r="V26" s="23">
        <f t="shared" si="14"/>
        <v>3290</v>
      </c>
      <c r="W26" s="23">
        <f t="shared" si="14"/>
        <v>0</v>
      </c>
      <c r="X26" s="23"/>
      <c r="Y26" s="23">
        <f t="shared" si="14"/>
        <v>2882.6</v>
      </c>
      <c r="Z26" s="23">
        <f t="shared" si="14"/>
        <v>0</v>
      </c>
      <c r="AA26" s="23"/>
      <c r="AB26" s="23">
        <f t="shared" si="14"/>
        <v>4723.7</v>
      </c>
      <c r="AC26" s="23">
        <f t="shared" si="14"/>
        <v>0</v>
      </c>
      <c r="AD26" s="23"/>
      <c r="AE26" s="44"/>
      <c r="AF26" s="44"/>
      <c r="AG26" s="44"/>
    </row>
    <row r="27" spans="1:33" ht="21" customHeight="1" x14ac:dyDescent="0.2">
      <c r="A27" s="39">
        <v>1</v>
      </c>
      <c r="B27" s="42" t="s">
        <v>36</v>
      </c>
      <c r="C27" s="42"/>
      <c r="D27" s="42"/>
      <c r="E27" s="42"/>
      <c r="F27" s="42"/>
      <c r="G27" s="42"/>
      <c r="H27" s="42"/>
      <c r="I27" s="39" t="s">
        <v>28</v>
      </c>
      <c r="J27" s="39"/>
      <c r="K27" s="21" t="s">
        <v>10</v>
      </c>
      <c r="L27" s="16"/>
      <c r="M27" s="25">
        <v>0</v>
      </c>
      <c r="N27" s="26"/>
      <c r="O27" s="15"/>
      <c r="P27" s="25">
        <v>0</v>
      </c>
      <c r="Q27" s="26"/>
      <c r="R27" s="15"/>
      <c r="S27" s="25">
        <v>0</v>
      </c>
      <c r="T27" s="26"/>
      <c r="U27" s="15"/>
      <c r="V27" s="26">
        <v>0</v>
      </c>
      <c r="W27" s="26"/>
      <c r="X27" s="15"/>
      <c r="Y27" s="25">
        <v>0</v>
      </c>
      <c r="Z27" s="26"/>
      <c r="AA27" s="15"/>
      <c r="AB27" s="25">
        <v>0</v>
      </c>
      <c r="AC27" s="26"/>
      <c r="AD27" s="15"/>
      <c r="AE27" s="41"/>
      <c r="AF27" s="41"/>
      <c r="AG27" s="41"/>
    </row>
    <row r="28" spans="1:33" ht="21" customHeight="1" x14ac:dyDescent="0.2">
      <c r="A28" s="39"/>
      <c r="B28" s="42"/>
      <c r="C28" s="42"/>
      <c r="D28" s="42"/>
      <c r="E28" s="42"/>
      <c r="F28" s="42"/>
      <c r="G28" s="42"/>
      <c r="H28" s="42"/>
      <c r="I28" s="39"/>
      <c r="J28" s="39"/>
      <c r="K28" s="21" t="s">
        <v>11</v>
      </c>
      <c r="L28" s="16"/>
      <c r="M28" s="25">
        <v>0</v>
      </c>
      <c r="N28" s="26"/>
      <c r="O28" s="26"/>
      <c r="P28" s="25">
        <v>0</v>
      </c>
      <c r="Q28" s="26"/>
      <c r="R28" s="26"/>
      <c r="S28" s="25">
        <v>0</v>
      </c>
      <c r="T28" s="26"/>
      <c r="U28" s="26"/>
      <c r="V28" s="26">
        <v>0</v>
      </c>
      <c r="W28" s="26"/>
      <c r="X28" s="26"/>
      <c r="Y28" s="25">
        <v>0</v>
      </c>
      <c r="Z28" s="26"/>
      <c r="AA28" s="26"/>
      <c r="AB28" s="25">
        <v>0</v>
      </c>
      <c r="AC28" s="26"/>
      <c r="AD28" s="26"/>
      <c r="AE28" s="41"/>
      <c r="AF28" s="41"/>
      <c r="AG28" s="41"/>
    </row>
    <row r="29" spans="1:33" ht="21" customHeight="1" x14ac:dyDescent="0.2">
      <c r="A29" s="39"/>
      <c r="B29" s="42"/>
      <c r="C29" s="42"/>
      <c r="D29" s="42"/>
      <c r="E29" s="42"/>
      <c r="F29" s="42"/>
      <c r="G29" s="42"/>
      <c r="H29" s="42"/>
      <c r="I29" s="39"/>
      <c r="J29" s="39"/>
      <c r="K29" s="21" t="s">
        <v>12</v>
      </c>
      <c r="L29" s="16"/>
      <c r="M29" s="25">
        <v>0</v>
      </c>
      <c r="N29" s="26"/>
      <c r="O29" s="26"/>
      <c r="P29" s="25">
        <v>0</v>
      </c>
      <c r="Q29" s="26"/>
      <c r="R29" s="26"/>
      <c r="S29" s="25">
        <v>0</v>
      </c>
      <c r="T29" s="26"/>
      <c r="U29" s="26"/>
      <c r="V29" s="26">
        <v>750</v>
      </c>
      <c r="W29" s="26"/>
      <c r="X29" s="26"/>
      <c r="Y29" s="25">
        <v>0</v>
      </c>
      <c r="Z29" s="26"/>
      <c r="AA29" s="26"/>
      <c r="AB29" s="25">
        <v>0</v>
      </c>
      <c r="AC29" s="26"/>
      <c r="AD29" s="26"/>
      <c r="AE29" s="41"/>
      <c r="AF29" s="41"/>
      <c r="AG29" s="41"/>
    </row>
    <row r="30" spans="1:33" ht="21" customHeight="1" x14ac:dyDescent="0.2">
      <c r="A30" s="39"/>
      <c r="B30" s="42"/>
      <c r="C30" s="42"/>
      <c r="D30" s="42"/>
      <c r="E30" s="42"/>
      <c r="F30" s="42"/>
      <c r="G30" s="42"/>
      <c r="H30" s="42"/>
      <c r="I30" s="39"/>
      <c r="J30" s="39"/>
      <c r="K30" s="21" t="s">
        <v>13</v>
      </c>
      <c r="L30" s="16"/>
      <c r="M30" s="25">
        <v>0</v>
      </c>
      <c r="N30" s="26"/>
      <c r="O30" s="26"/>
      <c r="P30" s="25">
        <v>0</v>
      </c>
      <c r="Q30" s="26"/>
      <c r="R30" s="26"/>
      <c r="S30" s="25">
        <v>0</v>
      </c>
      <c r="T30" s="26"/>
      <c r="U30" s="26"/>
      <c r="V30" s="26">
        <v>0</v>
      </c>
      <c r="W30" s="26"/>
      <c r="X30" s="26"/>
      <c r="Y30" s="25">
        <v>0</v>
      </c>
      <c r="Z30" s="26"/>
      <c r="AA30" s="26"/>
      <c r="AB30" s="25">
        <v>0</v>
      </c>
      <c r="AC30" s="26"/>
      <c r="AD30" s="26"/>
      <c r="AE30" s="41"/>
      <c r="AF30" s="41"/>
      <c r="AG30" s="41"/>
    </row>
    <row r="31" spans="1:33" ht="21" customHeight="1" x14ac:dyDescent="0.2">
      <c r="A31" s="39">
        <v>2</v>
      </c>
      <c r="B31" s="42" t="s">
        <v>29</v>
      </c>
      <c r="C31" s="42"/>
      <c r="D31" s="42"/>
      <c r="E31" s="42"/>
      <c r="F31" s="42"/>
      <c r="G31" s="42"/>
      <c r="H31" s="42"/>
      <c r="I31" s="39" t="s">
        <v>28</v>
      </c>
      <c r="J31" s="39"/>
      <c r="K31" s="21" t="s">
        <v>10</v>
      </c>
      <c r="L31" s="16"/>
      <c r="M31" s="28">
        <v>0</v>
      </c>
      <c r="N31" s="26"/>
      <c r="O31" s="26"/>
      <c r="P31" s="28">
        <v>0</v>
      </c>
      <c r="Q31" s="26"/>
      <c r="R31" s="26"/>
      <c r="S31" s="28">
        <v>0</v>
      </c>
      <c r="T31" s="26"/>
      <c r="U31" s="26"/>
      <c r="V31" s="26">
        <v>0</v>
      </c>
      <c r="W31" s="26"/>
      <c r="X31" s="26"/>
      <c r="Y31" s="28">
        <v>0</v>
      </c>
      <c r="Z31" s="26"/>
      <c r="AA31" s="26"/>
      <c r="AB31" s="28">
        <v>0</v>
      </c>
      <c r="AC31" s="26"/>
      <c r="AD31" s="26"/>
      <c r="AE31" s="41"/>
      <c r="AF31" s="41"/>
      <c r="AG31" s="41"/>
    </row>
    <row r="32" spans="1:33" ht="21" customHeight="1" x14ac:dyDescent="0.2">
      <c r="A32" s="39"/>
      <c r="B32" s="42"/>
      <c r="C32" s="42"/>
      <c r="D32" s="42"/>
      <c r="E32" s="42"/>
      <c r="F32" s="42"/>
      <c r="G32" s="42"/>
      <c r="H32" s="42"/>
      <c r="I32" s="39"/>
      <c r="J32" s="39"/>
      <c r="K32" s="21" t="s">
        <v>11</v>
      </c>
      <c r="L32" s="16"/>
      <c r="M32" s="26">
        <v>0</v>
      </c>
      <c r="N32" s="26"/>
      <c r="O32" s="26"/>
      <c r="P32" s="26">
        <v>0</v>
      </c>
      <c r="Q32" s="26"/>
      <c r="R32" s="26"/>
      <c r="S32" s="26">
        <v>0</v>
      </c>
      <c r="T32" s="26"/>
      <c r="U32" s="26"/>
      <c r="V32" s="26">
        <v>0</v>
      </c>
      <c r="W32" s="26"/>
      <c r="X32" s="26"/>
      <c r="Y32" s="26">
        <v>0</v>
      </c>
      <c r="Z32" s="26"/>
      <c r="AA32" s="26"/>
      <c r="AB32" s="26">
        <v>0</v>
      </c>
      <c r="AC32" s="26"/>
      <c r="AD32" s="26"/>
      <c r="AE32" s="41"/>
      <c r="AF32" s="41"/>
      <c r="AG32" s="41"/>
    </row>
    <row r="33" spans="1:33" ht="21" customHeight="1" x14ac:dyDescent="0.2">
      <c r="A33" s="39"/>
      <c r="B33" s="42"/>
      <c r="C33" s="42"/>
      <c r="D33" s="42"/>
      <c r="E33" s="42"/>
      <c r="F33" s="42"/>
      <c r="G33" s="42"/>
      <c r="H33" s="42"/>
      <c r="I33" s="39"/>
      <c r="J33" s="39"/>
      <c r="K33" s="21" t="s">
        <v>12</v>
      </c>
      <c r="L33" s="16"/>
      <c r="M33" s="26">
        <v>2540</v>
      </c>
      <c r="N33" s="26"/>
      <c r="O33" s="26"/>
      <c r="P33" s="26">
        <v>2540</v>
      </c>
      <c r="Q33" s="26"/>
      <c r="R33" s="26"/>
      <c r="S33" s="26">
        <v>2540</v>
      </c>
      <c r="T33" s="26"/>
      <c r="U33" s="26"/>
      <c r="V33" s="26">
        <v>2540</v>
      </c>
      <c r="W33" s="26"/>
      <c r="X33" s="26"/>
      <c r="Y33" s="26">
        <f>2540+342.6</f>
        <v>2882.6</v>
      </c>
      <c r="Z33" s="26"/>
      <c r="AA33" s="26"/>
      <c r="AB33" s="26">
        <v>4723.7</v>
      </c>
      <c r="AC33" s="26"/>
      <c r="AD33" s="26"/>
      <c r="AE33" s="41"/>
      <c r="AF33" s="41"/>
      <c r="AG33" s="41"/>
    </row>
    <row r="34" spans="1:33" ht="21" customHeight="1" x14ac:dyDescent="0.2">
      <c r="A34" s="39"/>
      <c r="B34" s="42"/>
      <c r="C34" s="42"/>
      <c r="D34" s="42"/>
      <c r="E34" s="42"/>
      <c r="F34" s="42"/>
      <c r="G34" s="42"/>
      <c r="H34" s="42"/>
      <c r="I34" s="39"/>
      <c r="J34" s="39"/>
      <c r="K34" s="21" t="s">
        <v>13</v>
      </c>
      <c r="L34" s="16"/>
      <c r="M34" s="26">
        <v>0</v>
      </c>
      <c r="N34" s="26"/>
      <c r="O34" s="26"/>
      <c r="P34" s="26">
        <v>0</v>
      </c>
      <c r="Q34" s="26"/>
      <c r="R34" s="26"/>
      <c r="S34" s="26">
        <v>0</v>
      </c>
      <c r="T34" s="26"/>
      <c r="U34" s="26"/>
      <c r="V34" s="26">
        <v>0</v>
      </c>
      <c r="W34" s="26"/>
      <c r="X34" s="26"/>
      <c r="Y34" s="26">
        <v>0</v>
      </c>
      <c r="Z34" s="26"/>
      <c r="AA34" s="26"/>
      <c r="AB34" s="26">
        <v>0</v>
      </c>
      <c r="AC34" s="26"/>
      <c r="AD34" s="26"/>
      <c r="AE34" s="41"/>
      <c r="AF34" s="41"/>
      <c r="AG34" s="41"/>
    </row>
    <row r="35" spans="1:33" ht="21" customHeight="1" x14ac:dyDescent="0.2">
      <c r="A35" s="39">
        <v>3</v>
      </c>
      <c r="B35" s="42" t="s">
        <v>33</v>
      </c>
      <c r="C35" s="42"/>
      <c r="D35" s="42"/>
      <c r="E35" s="42"/>
      <c r="F35" s="42"/>
      <c r="G35" s="42"/>
      <c r="H35" s="42"/>
      <c r="I35" s="39" t="s">
        <v>28</v>
      </c>
      <c r="J35" s="39"/>
      <c r="K35" s="21" t="s">
        <v>10</v>
      </c>
      <c r="L35" s="16"/>
      <c r="M35" s="26">
        <v>0</v>
      </c>
      <c r="N35" s="26"/>
      <c r="O35" s="26"/>
      <c r="P35" s="26">
        <v>0</v>
      </c>
      <c r="Q35" s="26"/>
      <c r="R35" s="26"/>
      <c r="S35" s="26">
        <v>0</v>
      </c>
      <c r="T35" s="26"/>
      <c r="U35" s="26"/>
      <c r="V35" s="26">
        <v>0</v>
      </c>
      <c r="W35" s="26"/>
      <c r="X35" s="26"/>
      <c r="Y35" s="26">
        <v>0</v>
      </c>
      <c r="Z35" s="26"/>
      <c r="AA35" s="26"/>
      <c r="AB35" s="26">
        <v>0</v>
      </c>
      <c r="AC35" s="26"/>
      <c r="AD35" s="26"/>
      <c r="AE35" s="41"/>
      <c r="AF35" s="41"/>
      <c r="AG35" s="41"/>
    </row>
    <row r="36" spans="1:33" ht="21" customHeight="1" x14ac:dyDescent="0.2">
      <c r="A36" s="39"/>
      <c r="B36" s="42"/>
      <c r="C36" s="42"/>
      <c r="D36" s="42"/>
      <c r="E36" s="42"/>
      <c r="F36" s="42"/>
      <c r="G36" s="42"/>
      <c r="H36" s="42"/>
      <c r="I36" s="39"/>
      <c r="J36" s="39"/>
      <c r="K36" s="21" t="s">
        <v>11</v>
      </c>
      <c r="L36" s="16"/>
      <c r="M36" s="26">
        <v>0</v>
      </c>
      <c r="N36" s="26"/>
      <c r="O36" s="26"/>
      <c r="P36" s="26">
        <v>0</v>
      </c>
      <c r="Q36" s="26"/>
      <c r="R36" s="26"/>
      <c r="S36" s="26">
        <v>0</v>
      </c>
      <c r="T36" s="26"/>
      <c r="U36" s="26"/>
      <c r="V36" s="26">
        <v>0</v>
      </c>
      <c r="W36" s="26"/>
      <c r="X36" s="26"/>
      <c r="Y36" s="26">
        <v>0</v>
      </c>
      <c r="Z36" s="26"/>
      <c r="AA36" s="26"/>
      <c r="AB36" s="26">
        <v>0</v>
      </c>
      <c r="AC36" s="26"/>
      <c r="AD36" s="26"/>
      <c r="AE36" s="41"/>
      <c r="AF36" s="41"/>
      <c r="AG36" s="41"/>
    </row>
    <row r="37" spans="1:33" ht="21" customHeight="1" x14ac:dyDescent="0.2">
      <c r="A37" s="39"/>
      <c r="B37" s="42"/>
      <c r="C37" s="42"/>
      <c r="D37" s="42"/>
      <c r="E37" s="42"/>
      <c r="F37" s="42"/>
      <c r="G37" s="42"/>
      <c r="H37" s="42"/>
      <c r="I37" s="39"/>
      <c r="J37" s="39"/>
      <c r="K37" s="21" t="s">
        <v>12</v>
      </c>
      <c r="L37" s="16"/>
      <c r="M37" s="26">
        <v>0</v>
      </c>
      <c r="N37" s="26"/>
      <c r="O37" s="26"/>
      <c r="P37" s="26">
        <v>0</v>
      </c>
      <c r="Q37" s="26"/>
      <c r="R37" s="26"/>
      <c r="S37" s="26">
        <v>450</v>
      </c>
      <c r="T37" s="26"/>
      <c r="U37" s="26"/>
      <c r="V37" s="26">
        <v>0</v>
      </c>
      <c r="W37" s="26"/>
      <c r="X37" s="26"/>
      <c r="Y37" s="26">
        <v>0</v>
      </c>
      <c r="Z37" s="26"/>
      <c r="AA37" s="26"/>
      <c r="AB37" s="26">
        <v>0</v>
      </c>
      <c r="AC37" s="26"/>
      <c r="AD37" s="26"/>
      <c r="AE37" s="41"/>
      <c r="AF37" s="41"/>
      <c r="AG37" s="41"/>
    </row>
    <row r="38" spans="1:33" ht="21" customHeight="1" x14ac:dyDescent="0.2">
      <c r="A38" s="39"/>
      <c r="B38" s="42"/>
      <c r="C38" s="42"/>
      <c r="D38" s="42"/>
      <c r="E38" s="42"/>
      <c r="F38" s="42"/>
      <c r="G38" s="42"/>
      <c r="H38" s="42"/>
      <c r="I38" s="39"/>
      <c r="J38" s="39"/>
      <c r="K38" s="21" t="s">
        <v>13</v>
      </c>
      <c r="L38" s="16"/>
      <c r="M38" s="24">
        <v>0</v>
      </c>
      <c r="N38" s="24"/>
      <c r="O38" s="24"/>
      <c r="P38" s="24">
        <v>0</v>
      </c>
      <c r="Q38" s="24"/>
      <c r="R38" s="24"/>
      <c r="S38" s="24">
        <v>0</v>
      </c>
      <c r="T38" s="24"/>
      <c r="U38" s="24"/>
      <c r="V38" s="24">
        <v>0</v>
      </c>
      <c r="W38" s="24"/>
      <c r="X38" s="24"/>
      <c r="Y38" s="24">
        <v>0</v>
      </c>
      <c r="Z38" s="24"/>
      <c r="AA38" s="24"/>
      <c r="AB38" s="24">
        <v>0</v>
      </c>
      <c r="AC38" s="24"/>
      <c r="AD38" s="24"/>
      <c r="AE38" s="41"/>
      <c r="AF38" s="41"/>
      <c r="AG38" s="41"/>
    </row>
  </sheetData>
  <mergeCells count="62">
    <mergeCell ref="A3:AG3"/>
    <mergeCell ref="O5:O6"/>
    <mergeCell ref="AB5:AD5"/>
    <mergeCell ref="AE5:AG5"/>
    <mergeCell ref="A23:A25"/>
    <mergeCell ref="B23:H25"/>
    <mergeCell ref="I23:J25"/>
    <mergeCell ref="K23:L25"/>
    <mergeCell ref="B7:H7"/>
    <mergeCell ref="B5:H6"/>
    <mergeCell ref="A5:A6"/>
    <mergeCell ref="A8:L8"/>
    <mergeCell ref="I9:J12"/>
    <mergeCell ref="B9:H12"/>
    <mergeCell ref="A9:A12"/>
    <mergeCell ref="K7:L7"/>
    <mergeCell ref="A26:L26"/>
    <mergeCell ref="A35:A38"/>
    <mergeCell ref="B35:H38"/>
    <mergeCell ref="I35:J38"/>
    <mergeCell ref="I31:J34"/>
    <mergeCell ref="A27:A30"/>
    <mergeCell ref="B27:H30"/>
    <mergeCell ref="AE38:AG38"/>
    <mergeCell ref="Y5:AA5"/>
    <mergeCell ref="V5:X5"/>
    <mergeCell ref="S5:U5"/>
    <mergeCell ref="P5:R5"/>
    <mergeCell ref="AE32:AG32"/>
    <mergeCell ref="AE33:AG33"/>
    <mergeCell ref="AE34:AG34"/>
    <mergeCell ref="AE35:AG35"/>
    <mergeCell ref="AE36:AG36"/>
    <mergeCell ref="AE37:AG37"/>
    <mergeCell ref="AE26:AG26"/>
    <mergeCell ref="AE27:AG27"/>
    <mergeCell ref="AE28:AG28"/>
    <mergeCell ref="AE29:AG29"/>
    <mergeCell ref="AE30:AG30"/>
    <mergeCell ref="AE31:AG31"/>
    <mergeCell ref="I17:J20"/>
    <mergeCell ref="B13:H16"/>
    <mergeCell ref="A13:A16"/>
    <mergeCell ref="B17:H20"/>
    <mergeCell ref="A17:A20"/>
    <mergeCell ref="AE25:AG25"/>
    <mergeCell ref="AE23:AG24"/>
    <mergeCell ref="I27:J30"/>
    <mergeCell ref="A31:A34"/>
    <mergeCell ref="B31:H34"/>
    <mergeCell ref="I13:J16"/>
    <mergeCell ref="AB23:AD23"/>
    <mergeCell ref="P23:R23"/>
    <mergeCell ref="S23:U23"/>
    <mergeCell ref="V23:X23"/>
    <mergeCell ref="Y23:AA23"/>
    <mergeCell ref="N5:N6"/>
    <mergeCell ref="I7:J7"/>
    <mergeCell ref="I5:J6"/>
    <mergeCell ref="K5:L6"/>
    <mergeCell ref="M5:M6"/>
    <mergeCell ref="M23:O23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topLeftCell="C1" zoomScale="85" zoomScaleNormal="85" zoomScaleSheetLayoutView="85" workbookViewId="0">
      <selection activeCell="R11" sqref="R11:V11"/>
    </sheetView>
  </sheetViews>
  <sheetFormatPr defaultRowHeight="12.75" x14ac:dyDescent="0.2"/>
  <cols>
    <col min="1" max="1" width="4" style="29" customWidth="1"/>
    <col min="2" max="2" width="69.42578125" style="29" customWidth="1"/>
    <col min="3" max="3" width="18.5703125" style="29" customWidth="1"/>
    <col min="4" max="5" width="9.140625" style="29"/>
    <col min="6" max="6" width="5.140625" style="29" customWidth="1"/>
    <col min="7" max="8" width="7.42578125" style="29" customWidth="1"/>
    <col min="9" max="9" width="6.140625" style="29" customWidth="1"/>
    <col min="10" max="12" width="6.28515625" style="29" customWidth="1"/>
    <col min="13" max="24" width="6.5703125" style="29" customWidth="1"/>
    <col min="25" max="237" width="9.140625" style="29"/>
    <col min="238" max="238" width="5.7109375" style="29" bestFit="1" customWidth="1"/>
    <col min="239" max="239" width="56" style="29" customWidth="1"/>
    <col min="240" max="240" width="18.5703125" style="29" customWidth="1"/>
    <col min="241" max="242" width="9.140625" style="29"/>
    <col min="243" max="243" width="5.140625" style="29" customWidth="1"/>
    <col min="244" max="245" width="7.42578125" style="29" customWidth="1"/>
    <col min="246" max="246" width="6.140625" style="29" customWidth="1"/>
    <col min="247" max="249" width="6.28515625" style="29" customWidth="1"/>
    <col min="250" max="273" width="6.5703125" style="29" customWidth="1"/>
    <col min="274" max="274" width="5" style="29" customWidth="1"/>
    <col min="275" max="275" width="4.42578125" style="29" customWidth="1"/>
    <col min="276" max="276" width="4.28515625" style="29" customWidth="1"/>
    <col min="277" max="277" width="5.140625" style="29" customWidth="1"/>
    <col min="278" max="278" width="4.7109375" style="29" customWidth="1"/>
    <col min="279" max="279" width="4.5703125" style="29" customWidth="1"/>
    <col min="280" max="493" width="9.140625" style="29"/>
    <col min="494" max="494" width="5.7109375" style="29" bestFit="1" customWidth="1"/>
    <col min="495" max="495" width="56" style="29" customWidth="1"/>
    <col min="496" max="496" width="18.5703125" style="29" customWidth="1"/>
    <col min="497" max="498" width="9.140625" style="29"/>
    <col min="499" max="499" width="5.140625" style="29" customWidth="1"/>
    <col min="500" max="501" width="7.42578125" style="29" customWidth="1"/>
    <col min="502" max="502" width="6.140625" style="29" customWidth="1"/>
    <col min="503" max="505" width="6.28515625" style="29" customWidth="1"/>
    <col min="506" max="529" width="6.5703125" style="29" customWidth="1"/>
    <col min="530" max="530" width="5" style="29" customWidth="1"/>
    <col min="531" max="531" width="4.42578125" style="29" customWidth="1"/>
    <col min="532" max="532" width="4.28515625" style="29" customWidth="1"/>
    <col min="533" max="533" width="5.140625" style="29" customWidth="1"/>
    <col min="534" max="534" width="4.7109375" style="29" customWidth="1"/>
    <col min="535" max="535" width="4.5703125" style="29" customWidth="1"/>
    <col min="536" max="749" width="9.140625" style="29"/>
    <col min="750" max="750" width="5.7109375" style="29" bestFit="1" customWidth="1"/>
    <col min="751" max="751" width="56" style="29" customWidth="1"/>
    <col min="752" max="752" width="18.5703125" style="29" customWidth="1"/>
    <col min="753" max="754" width="9.140625" style="29"/>
    <col min="755" max="755" width="5.140625" style="29" customWidth="1"/>
    <col min="756" max="757" width="7.42578125" style="29" customWidth="1"/>
    <col min="758" max="758" width="6.140625" style="29" customWidth="1"/>
    <col min="759" max="761" width="6.28515625" style="29" customWidth="1"/>
    <col min="762" max="785" width="6.5703125" style="29" customWidth="1"/>
    <col min="786" max="786" width="5" style="29" customWidth="1"/>
    <col min="787" max="787" width="4.42578125" style="29" customWidth="1"/>
    <col min="788" max="788" width="4.28515625" style="29" customWidth="1"/>
    <col min="789" max="789" width="5.140625" style="29" customWidth="1"/>
    <col min="790" max="790" width="4.7109375" style="29" customWidth="1"/>
    <col min="791" max="791" width="4.5703125" style="29" customWidth="1"/>
    <col min="792" max="1005" width="9.140625" style="29"/>
    <col min="1006" max="1006" width="5.7109375" style="29" bestFit="1" customWidth="1"/>
    <col min="1007" max="1007" width="56" style="29" customWidth="1"/>
    <col min="1008" max="1008" width="18.5703125" style="29" customWidth="1"/>
    <col min="1009" max="1010" width="9.140625" style="29"/>
    <col min="1011" max="1011" width="5.140625" style="29" customWidth="1"/>
    <col min="1012" max="1013" width="7.42578125" style="29" customWidth="1"/>
    <col min="1014" max="1014" width="6.140625" style="29" customWidth="1"/>
    <col min="1015" max="1017" width="6.28515625" style="29" customWidth="1"/>
    <col min="1018" max="1041" width="6.5703125" style="29" customWidth="1"/>
    <col min="1042" max="1042" width="5" style="29" customWidth="1"/>
    <col min="1043" max="1043" width="4.42578125" style="29" customWidth="1"/>
    <col min="1044" max="1044" width="4.28515625" style="29" customWidth="1"/>
    <col min="1045" max="1045" width="5.140625" style="29" customWidth="1"/>
    <col min="1046" max="1046" width="4.7109375" style="29" customWidth="1"/>
    <col min="1047" max="1047" width="4.5703125" style="29" customWidth="1"/>
    <col min="1048" max="1261" width="9.140625" style="29"/>
    <col min="1262" max="1262" width="5.7109375" style="29" bestFit="1" customWidth="1"/>
    <col min="1263" max="1263" width="56" style="29" customWidth="1"/>
    <col min="1264" max="1264" width="18.5703125" style="29" customWidth="1"/>
    <col min="1265" max="1266" width="9.140625" style="29"/>
    <col min="1267" max="1267" width="5.140625" style="29" customWidth="1"/>
    <col min="1268" max="1269" width="7.42578125" style="29" customWidth="1"/>
    <col min="1270" max="1270" width="6.140625" style="29" customWidth="1"/>
    <col min="1271" max="1273" width="6.28515625" style="29" customWidth="1"/>
    <col min="1274" max="1297" width="6.5703125" style="29" customWidth="1"/>
    <col min="1298" max="1298" width="5" style="29" customWidth="1"/>
    <col min="1299" max="1299" width="4.42578125" style="29" customWidth="1"/>
    <col min="1300" max="1300" width="4.28515625" style="29" customWidth="1"/>
    <col min="1301" max="1301" width="5.140625" style="29" customWidth="1"/>
    <col min="1302" max="1302" width="4.7109375" style="29" customWidth="1"/>
    <col min="1303" max="1303" width="4.5703125" style="29" customWidth="1"/>
    <col min="1304" max="1517" width="9.140625" style="29"/>
    <col min="1518" max="1518" width="5.7109375" style="29" bestFit="1" customWidth="1"/>
    <col min="1519" max="1519" width="56" style="29" customWidth="1"/>
    <col min="1520" max="1520" width="18.5703125" style="29" customWidth="1"/>
    <col min="1521" max="1522" width="9.140625" style="29"/>
    <col min="1523" max="1523" width="5.140625" style="29" customWidth="1"/>
    <col min="1524" max="1525" width="7.42578125" style="29" customWidth="1"/>
    <col min="1526" max="1526" width="6.140625" style="29" customWidth="1"/>
    <col min="1527" max="1529" width="6.28515625" style="29" customWidth="1"/>
    <col min="1530" max="1553" width="6.5703125" style="29" customWidth="1"/>
    <col min="1554" max="1554" width="5" style="29" customWidth="1"/>
    <col min="1555" max="1555" width="4.42578125" style="29" customWidth="1"/>
    <col min="1556" max="1556" width="4.28515625" style="29" customWidth="1"/>
    <col min="1557" max="1557" width="5.140625" style="29" customWidth="1"/>
    <col min="1558" max="1558" width="4.7109375" style="29" customWidth="1"/>
    <col min="1559" max="1559" width="4.5703125" style="29" customWidth="1"/>
    <col min="1560" max="1773" width="9.140625" style="29"/>
    <col min="1774" max="1774" width="5.7109375" style="29" bestFit="1" customWidth="1"/>
    <col min="1775" max="1775" width="56" style="29" customWidth="1"/>
    <col min="1776" max="1776" width="18.5703125" style="29" customWidth="1"/>
    <col min="1777" max="1778" width="9.140625" style="29"/>
    <col min="1779" max="1779" width="5.140625" style="29" customWidth="1"/>
    <col min="1780" max="1781" width="7.42578125" style="29" customWidth="1"/>
    <col min="1782" max="1782" width="6.140625" style="29" customWidth="1"/>
    <col min="1783" max="1785" width="6.28515625" style="29" customWidth="1"/>
    <col min="1786" max="1809" width="6.5703125" style="29" customWidth="1"/>
    <col min="1810" max="1810" width="5" style="29" customWidth="1"/>
    <col min="1811" max="1811" width="4.42578125" style="29" customWidth="1"/>
    <col min="1812" max="1812" width="4.28515625" style="29" customWidth="1"/>
    <col min="1813" max="1813" width="5.140625" style="29" customWidth="1"/>
    <col min="1814" max="1814" width="4.7109375" style="29" customWidth="1"/>
    <col min="1815" max="1815" width="4.5703125" style="29" customWidth="1"/>
    <col min="1816" max="2029" width="9.140625" style="29"/>
    <col min="2030" max="2030" width="5.7109375" style="29" bestFit="1" customWidth="1"/>
    <col min="2031" max="2031" width="56" style="29" customWidth="1"/>
    <col min="2032" max="2032" width="18.5703125" style="29" customWidth="1"/>
    <col min="2033" max="2034" width="9.140625" style="29"/>
    <col min="2035" max="2035" width="5.140625" style="29" customWidth="1"/>
    <col min="2036" max="2037" width="7.42578125" style="29" customWidth="1"/>
    <col min="2038" max="2038" width="6.140625" style="29" customWidth="1"/>
    <col min="2039" max="2041" width="6.28515625" style="29" customWidth="1"/>
    <col min="2042" max="2065" width="6.5703125" style="29" customWidth="1"/>
    <col min="2066" max="2066" width="5" style="29" customWidth="1"/>
    <col min="2067" max="2067" width="4.42578125" style="29" customWidth="1"/>
    <col min="2068" max="2068" width="4.28515625" style="29" customWidth="1"/>
    <col min="2069" max="2069" width="5.140625" style="29" customWidth="1"/>
    <col min="2070" max="2070" width="4.7109375" style="29" customWidth="1"/>
    <col min="2071" max="2071" width="4.5703125" style="29" customWidth="1"/>
    <col min="2072" max="2285" width="9.140625" style="29"/>
    <col min="2286" max="2286" width="5.7109375" style="29" bestFit="1" customWidth="1"/>
    <col min="2287" max="2287" width="56" style="29" customWidth="1"/>
    <col min="2288" max="2288" width="18.5703125" style="29" customWidth="1"/>
    <col min="2289" max="2290" width="9.140625" style="29"/>
    <col min="2291" max="2291" width="5.140625" style="29" customWidth="1"/>
    <col min="2292" max="2293" width="7.42578125" style="29" customWidth="1"/>
    <col min="2294" max="2294" width="6.140625" style="29" customWidth="1"/>
    <col min="2295" max="2297" width="6.28515625" style="29" customWidth="1"/>
    <col min="2298" max="2321" width="6.5703125" style="29" customWidth="1"/>
    <col min="2322" max="2322" width="5" style="29" customWidth="1"/>
    <col min="2323" max="2323" width="4.42578125" style="29" customWidth="1"/>
    <col min="2324" max="2324" width="4.28515625" style="29" customWidth="1"/>
    <col min="2325" max="2325" width="5.140625" style="29" customWidth="1"/>
    <col min="2326" max="2326" width="4.7109375" style="29" customWidth="1"/>
    <col min="2327" max="2327" width="4.5703125" style="29" customWidth="1"/>
    <col min="2328" max="2541" width="9.140625" style="29"/>
    <col min="2542" max="2542" width="5.7109375" style="29" bestFit="1" customWidth="1"/>
    <col min="2543" max="2543" width="56" style="29" customWidth="1"/>
    <col min="2544" max="2544" width="18.5703125" style="29" customWidth="1"/>
    <col min="2545" max="2546" width="9.140625" style="29"/>
    <col min="2547" max="2547" width="5.140625" style="29" customWidth="1"/>
    <col min="2548" max="2549" width="7.42578125" style="29" customWidth="1"/>
    <col min="2550" max="2550" width="6.140625" style="29" customWidth="1"/>
    <col min="2551" max="2553" width="6.28515625" style="29" customWidth="1"/>
    <col min="2554" max="2577" width="6.5703125" style="29" customWidth="1"/>
    <col min="2578" max="2578" width="5" style="29" customWidth="1"/>
    <col min="2579" max="2579" width="4.42578125" style="29" customWidth="1"/>
    <col min="2580" max="2580" width="4.28515625" style="29" customWidth="1"/>
    <col min="2581" max="2581" width="5.140625" style="29" customWidth="1"/>
    <col min="2582" max="2582" width="4.7109375" style="29" customWidth="1"/>
    <col min="2583" max="2583" width="4.5703125" style="29" customWidth="1"/>
    <col min="2584" max="2797" width="9.140625" style="29"/>
    <col min="2798" max="2798" width="5.7109375" style="29" bestFit="1" customWidth="1"/>
    <col min="2799" max="2799" width="56" style="29" customWidth="1"/>
    <col min="2800" max="2800" width="18.5703125" style="29" customWidth="1"/>
    <col min="2801" max="2802" width="9.140625" style="29"/>
    <col min="2803" max="2803" width="5.140625" style="29" customWidth="1"/>
    <col min="2804" max="2805" width="7.42578125" style="29" customWidth="1"/>
    <col min="2806" max="2806" width="6.140625" style="29" customWidth="1"/>
    <col min="2807" max="2809" width="6.28515625" style="29" customWidth="1"/>
    <col min="2810" max="2833" width="6.5703125" style="29" customWidth="1"/>
    <col min="2834" max="2834" width="5" style="29" customWidth="1"/>
    <col min="2835" max="2835" width="4.42578125" style="29" customWidth="1"/>
    <col min="2836" max="2836" width="4.28515625" style="29" customWidth="1"/>
    <col min="2837" max="2837" width="5.140625" style="29" customWidth="1"/>
    <col min="2838" max="2838" width="4.7109375" style="29" customWidth="1"/>
    <col min="2839" max="2839" width="4.5703125" style="29" customWidth="1"/>
    <col min="2840" max="3053" width="9.140625" style="29"/>
    <col min="3054" max="3054" width="5.7109375" style="29" bestFit="1" customWidth="1"/>
    <col min="3055" max="3055" width="56" style="29" customWidth="1"/>
    <col min="3056" max="3056" width="18.5703125" style="29" customWidth="1"/>
    <col min="3057" max="3058" width="9.140625" style="29"/>
    <col min="3059" max="3059" width="5.140625" style="29" customWidth="1"/>
    <col min="3060" max="3061" width="7.42578125" style="29" customWidth="1"/>
    <col min="3062" max="3062" width="6.140625" style="29" customWidth="1"/>
    <col min="3063" max="3065" width="6.28515625" style="29" customWidth="1"/>
    <col min="3066" max="3089" width="6.5703125" style="29" customWidth="1"/>
    <col min="3090" max="3090" width="5" style="29" customWidth="1"/>
    <col min="3091" max="3091" width="4.42578125" style="29" customWidth="1"/>
    <col min="3092" max="3092" width="4.28515625" style="29" customWidth="1"/>
    <col min="3093" max="3093" width="5.140625" style="29" customWidth="1"/>
    <col min="3094" max="3094" width="4.7109375" style="29" customWidth="1"/>
    <col min="3095" max="3095" width="4.5703125" style="29" customWidth="1"/>
    <col min="3096" max="3309" width="9.140625" style="29"/>
    <col min="3310" max="3310" width="5.7109375" style="29" bestFit="1" customWidth="1"/>
    <col min="3311" max="3311" width="56" style="29" customWidth="1"/>
    <col min="3312" max="3312" width="18.5703125" style="29" customWidth="1"/>
    <col min="3313" max="3314" width="9.140625" style="29"/>
    <col min="3315" max="3315" width="5.140625" style="29" customWidth="1"/>
    <col min="3316" max="3317" width="7.42578125" style="29" customWidth="1"/>
    <col min="3318" max="3318" width="6.140625" style="29" customWidth="1"/>
    <col min="3319" max="3321" width="6.28515625" style="29" customWidth="1"/>
    <col min="3322" max="3345" width="6.5703125" style="29" customWidth="1"/>
    <col min="3346" max="3346" width="5" style="29" customWidth="1"/>
    <col min="3347" max="3347" width="4.42578125" style="29" customWidth="1"/>
    <col min="3348" max="3348" width="4.28515625" style="29" customWidth="1"/>
    <col min="3349" max="3349" width="5.140625" style="29" customWidth="1"/>
    <col min="3350" max="3350" width="4.7109375" style="29" customWidth="1"/>
    <col min="3351" max="3351" width="4.5703125" style="29" customWidth="1"/>
    <col min="3352" max="3565" width="9.140625" style="29"/>
    <col min="3566" max="3566" width="5.7109375" style="29" bestFit="1" customWidth="1"/>
    <col min="3567" max="3567" width="56" style="29" customWidth="1"/>
    <col min="3568" max="3568" width="18.5703125" style="29" customWidth="1"/>
    <col min="3569" max="3570" width="9.140625" style="29"/>
    <col min="3571" max="3571" width="5.140625" style="29" customWidth="1"/>
    <col min="3572" max="3573" width="7.42578125" style="29" customWidth="1"/>
    <col min="3574" max="3574" width="6.140625" style="29" customWidth="1"/>
    <col min="3575" max="3577" width="6.28515625" style="29" customWidth="1"/>
    <col min="3578" max="3601" width="6.5703125" style="29" customWidth="1"/>
    <col min="3602" max="3602" width="5" style="29" customWidth="1"/>
    <col min="3603" max="3603" width="4.42578125" style="29" customWidth="1"/>
    <col min="3604" max="3604" width="4.28515625" style="29" customWidth="1"/>
    <col min="3605" max="3605" width="5.140625" style="29" customWidth="1"/>
    <col min="3606" max="3606" width="4.7109375" style="29" customWidth="1"/>
    <col min="3607" max="3607" width="4.5703125" style="29" customWidth="1"/>
    <col min="3608" max="3821" width="9.140625" style="29"/>
    <col min="3822" max="3822" width="5.7109375" style="29" bestFit="1" customWidth="1"/>
    <col min="3823" max="3823" width="56" style="29" customWidth="1"/>
    <col min="3824" max="3824" width="18.5703125" style="29" customWidth="1"/>
    <col min="3825" max="3826" width="9.140625" style="29"/>
    <col min="3827" max="3827" width="5.140625" style="29" customWidth="1"/>
    <col min="3828" max="3829" width="7.42578125" style="29" customWidth="1"/>
    <col min="3830" max="3830" width="6.140625" style="29" customWidth="1"/>
    <col min="3831" max="3833" width="6.28515625" style="29" customWidth="1"/>
    <col min="3834" max="3857" width="6.5703125" style="29" customWidth="1"/>
    <col min="3858" max="3858" width="5" style="29" customWidth="1"/>
    <col min="3859" max="3859" width="4.42578125" style="29" customWidth="1"/>
    <col min="3860" max="3860" width="4.28515625" style="29" customWidth="1"/>
    <col min="3861" max="3861" width="5.140625" style="29" customWidth="1"/>
    <col min="3862" max="3862" width="4.7109375" style="29" customWidth="1"/>
    <col min="3863" max="3863" width="4.5703125" style="29" customWidth="1"/>
    <col min="3864" max="4077" width="9.140625" style="29"/>
    <col min="4078" max="4078" width="5.7109375" style="29" bestFit="1" customWidth="1"/>
    <col min="4079" max="4079" width="56" style="29" customWidth="1"/>
    <col min="4080" max="4080" width="18.5703125" style="29" customWidth="1"/>
    <col min="4081" max="4082" width="9.140625" style="29"/>
    <col min="4083" max="4083" width="5.140625" style="29" customWidth="1"/>
    <col min="4084" max="4085" width="7.42578125" style="29" customWidth="1"/>
    <col min="4086" max="4086" width="6.140625" style="29" customWidth="1"/>
    <col min="4087" max="4089" width="6.28515625" style="29" customWidth="1"/>
    <col min="4090" max="4113" width="6.5703125" style="29" customWidth="1"/>
    <col min="4114" max="4114" width="5" style="29" customWidth="1"/>
    <col min="4115" max="4115" width="4.42578125" style="29" customWidth="1"/>
    <col min="4116" max="4116" width="4.28515625" style="29" customWidth="1"/>
    <col min="4117" max="4117" width="5.140625" style="29" customWidth="1"/>
    <col min="4118" max="4118" width="4.7109375" style="29" customWidth="1"/>
    <col min="4119" max="4119" width="4.5703125" style="29" customWidth="1"/>
    <col min="4120" max="4333" width="9.140625" style="29"/>
    <col min="4334" max="4334" width="5.7109375" style="29" bestFit="1" customWidth="1"/>
    <col min="4335" max="4335" width="56" style="29" customWidth="1"/>
    <col min="4336" max="4336" width="18.5703125" style="29" customWidth="1"/>
    <col min="4337" max="4338" width="9.140625" style="29"/>
    <col min="4339" max="4339" width="5.140625" style="29" customWidth="1"/>
    <col min="4340" max="4341" width="7.42578125" style="29" customWidth="1"/>
    <col min="4342" max="4342" width="6.140625" style="29" customWidth="1"/>
    <col min="4343" max="4345" width="6.28515625" style="29" customWidth="1"/>
    <col min="4346" max="4369" width="6.5703125" style="29" customWidth="1"/>
    <col min="4370" max="4370" width="5" style="29" customWidth="1"/>
    <col min="4371" max="4371" width="4.42578125" style="29" customWidth="1"/>
    <col min="4372" max="4372" width="4.28515625" style="29" customWidth="1"/>
    <col min="4373" max="4373" width="5.140625" style="29" customWidth="1"/>
    <col min="4374" max="4374" width="4.7109375" style="29" customWidth="1"/>
    <col min="4375" max="4375" width="4.5703125" style="29" customWidth="1"/>
    <col min="4376" max="4589" width="9.140625" style="29"/>
    <col min="4590" max="4590" width="5.7109375" style="29" bestFit="1" customWidth="1"/>
    <col min="4591" max="4591" width="56" style="29" customWidth="1"/>
    <col min="4592" max="4592" width="18.5703125" style="29" customWidth="1"/>
    <col min="4593" max="4594" width="9.140625" style="29"/>
    <col min="4595" max="4595" width="5.140625" style="29" customWidth="1"/>
    <col min="4596" max="4597" width="7.42578125" style="29" customWidth="1"/>
    <col min="4598" max="4598" width="6.140625" style="29" customWidth="1"/>
    <col min="4599" max="4601" width="6.28515625" style="29" customWidth="1"/>
    <col min="4602" max="4625" width="6.5703125" style="29" customWidth="1"/>
    <col min="4626" max="4626" width="5" style="29" customWidth="1"/>
    <col min="4627" max="4627" width="4.42578125" style="29" customWidth="1"/>
    <col min="4628" max="4628" width="4.28515625" style="29" customWidth="1"/>
    <col min="4629" max="4629" width="5.140625" style="29" customWidth="1"/>
    <col min="4630" max="4630" width="4.7109375" style="29" customWidth="1"/>
    <col min="4631" max="4631" width="4.5703125" style="29" customWidth="1"/>
    <col min="4632" max="4845" width="9.140625" style="29"/>
    <col min="4846" max="4846" width="5.7109375" style="29" bestFit="1" customWidth="1"/>
    <col min="4847" max="4847" width="56" style="29" customWidth="1"/>
    <col min="4848" max="4848" width="18.5703125" style="29" customWidth="1"/>
    <col min="4849" max="4850" width="9.140625" style="29"/>
    <col min="4851" max="4851" width="5.140625" style="29" customWidth="1"/>
    <col min="4852" max="4853" width="7.42578125" style="29" customWidth="1"/>
    <col min="4854" max="4854" width="6.140625" style="29" customWidth="1"/>
    <col min="4855" max="4857" width="6.28515625" style="29" customWidth="1"/>
    <col min="4858" max="4881" width="6.5703125" style="29" customWidth="1"/>
    <col min="4882" max="4882" width="5" style="29" customWidth="1"/>
    <col min="4883" max="4883" width="4.42578125" style="29" customWidth="1"/>
    <col min="4884" max="4884" width="4.28515625" style="29" customWidth="1"/>
    <col min="4885" max="4885" width="5.140625" style="29" customWidth="1"/>
    <col min="4886" max="4886" width="4.7109375" style="29" customWidth="1"/>
    <col min="4887" max="4887" width="4.5703125" style="29" customWidth="1"/>
    <col min="4888" max="5101" width="9.140625" style="29"/>
    <col min="5102" max="5102" width="5.7109375" style="29" bestFit="1" customWidth="1"/>
    <col min="5103" max="5103" width="56" style="29" customWidth="1"/>
    <col min="5104" max="5104" width="18.5703125" style="29" customWidth="1"/>
    <col min="5105" max="5106" width="9.140625" style="29"/>
    <col min="5107" max="5107" width="5.140625" style="29" customWidth="1"/>
    <col min="5108" max="5109" width="7.42578125" style="29" customWidth="1"/>
    <col min="5110" max="5110" width="6.140625" style="29" customWidth="1"/>
    <col min="5111" max="5113" width="6.28515625" style="29" customWidth="1"/>
    <col min="5114" max="5137" width="6.5703125" style="29" customWidth="1"/>
    <col min="5138" max="5138" width="5" style="29" customWidth="1"/>
    <col min="5139" max="5139" width="4.42578125" style="29" customWidth="1"/>
    <col min="5140" max="5140" width="4.28515625" style="29" customWidth="1"/>
    <col min="5141" max="5141" width="5.140625" style="29" customWidth="1"/>
    <col min="5142" max="5142" width="4.7109375" style="29" customWidth="1"/>
    <col min="5143" max="5143" width="4.5703125" style="29" customWidth="1"/>
    <col min="5144" max="5357" width="9.140625" style="29"/>
    <col min="5358" max="5358" width="5.7109375" style="29" bestFit="1" customWidth="1"/>
    <col min="5359" max="5359" width="56" style="29" customWidth="1"/>
    <col min="5360" max="5360" width="18.5703125" style="29" customWidth="1"/>
    <col min="5361" max="5362" width="9.140625" style="29"/>
    <col min="5363" max="5363" width="5.140625" style="29" customWidth="1"/>
    <col min="5364" max="5365" width="7.42578125" style="29" customWidth="1"/>
    <col min="5366" max="5366" width="6.140625" style="29" customWidth="1"/>
    <col min="5367" max="5369" width="6.28515625" style="29" customWidth="1"/>
    <col min="5370" max="5393" width="6.5703125" style="29" customWidth="1"/>
    <col min="5394" max="5394" width="5" style="29" customWidth="1"/>
    <col min="5395" max="5395" width="4.42578125" style="29" customWidth="1"/>
    <col min="5396" max="5396" width="4.28515625" style="29" customWidth="1"/>
    <col min="5397" max="5397" width="5.140625" style="29" customWidth="1"/>
    <col min="5398" max="5398" width="4.7109375" style="29" customWidth="1"/>
    <col min="5399" max="5399" width="4.5703125" style="29" customWidth="1"/>
    <col min="5400" max="5613" width="9.140625" style="29"/>
    <col min="5614" max="5614" width="5.7109375" style="29" bestFit="1" customWidth="1"/>
    <col min="5615" max="5615" width="56" style="29" customWidth="1"/>
    <col min="5616" max="5616" width="18.5703125" style="29" customWidth="1"/>
    <col min="5617" max="5618" width="9.140625" style="29"/>
    <col min="5619" max="5619" width="5.140625" style="29" customWidth="1"/>
    <col min="5620" max="5621" width="7.42578125" style="29" customWidth="1"/>
    <col min="5622" max="5622" width="6.140625" style="29" customWidth="1"/>
    <col min="5623" max="5625" width="6.28515625" style="29" customWidth="1"/>
    <col min="5626" max="5649" width="6.5703125" style="29" customWidth="1"/>
    <col min="5650" max="5650" width="5" style="29" customWidth="1"/>
    <col min="5651" max="5651" width="4.42578125" style="29" customWidth="1"/>
    <col min="5652" max="5652" width="4.28515625" style="29" customWidth="1"/>
    <col min="5653" max="5653" width="5.140625" style="29" customWidth="1"/>
    <col min="5654" max="5654" width="4.7109375" style="29" customWidth="1"/>
    <col min="5655" max="5655" width="4.5703125" style="29" customWidth="1"/>
    <col min="5656" max="5869" width="9.140625" style="29"/>
    <col min="5870" max="5870" width="5.7109375" style="29" bestFit="1" customWidth="1"/>
    <col min="5871" max="5871" width="56" style="29" customWidth="1"/>
    <col min="5872" max="5872" width="18.5703125" style="29" customWidth="1"/>
    <col min="5873" max="5874" width="9.140625" style="29"/>
    <col min="5875" max="5875" width="5.140625" style="29" customWidth="1"/>
    <col min="5876" max="5877" width="7.42578125" style="29" customWidth="1"/>
    <col min="5878" max="5878" width="6.140625" style="29" customWidth="1"/>
    <col min="5879" max="5881" width="6.28515625" style="29" customWidth="1"/>
    <col min="5882" max="5905" width="6.5703125" style="29" customWidth="1"/>
    <col min="5906" max="5906" width="5" style="29" customWidth="1"/>
    <col min="5907" max="5907" width="4.42578125" style="29" customWidth="1"/>
    <col min="5908" max="5908" width="4.28515625" style="29" customWidth="1"/>
    <col min="5909" max="5909" width="5.140625" style="29" customWidth="1"/>
    <col min="5910" max="5910" width="4.7109375" style="29" customWidth="1"/>
    <col min="5911" max="5911" width="4.5703125" style="29" customWidth="1"/>
    <col min="5912" max="6125" width="9.140625" style="29"/>
    <col min="6126" max="6126" width="5.7109375" style="29" bestFit="1" customWidth="1"/>
    <col min="6127" max="6127" width="56" style="29" customWidth="1"/>
    <col min="6128" max="6128" width="18.5703125" style="29" customWidth="1"/>
    <col min="6129" max="6130" width="9.140625" style="29"/>
    <col min="6131" max="6131" width="5.140625" style="29" customWidth="1"/>
    <col min="6132" max="6133" width="7.42578125" style="29" customWidth="1"/>
    <col min="6134" max="6134" width="6.140625" style="29" customWidth="1"/>
    <col min="6135" max="6137" width="6.28515625" style="29" customWidth="1"/>
    <col min="6138" max="6161" width="6.5703125" style="29" customWidth="1"/>
    <col min="6162" max="6162" width="5" style="29" customWidth="1"/>
    <col min="6163" max="6163" width="4.42578125" style="29" customWidth="1"/>
    <col min="6164" max="6164" width="4.28515625" style="29" customWidth="1"/>
    <col min="6165" max="6165" width="5.140625" style="29" customWidth="1"/>
    <col min="6166" max="6166" width="4.7109375" style="29" customWidth="1"/>
    <col min="6167" max="6167" width="4.5703125" style="29" customWidth="1"/>
    <col min="6168" max="6381" width="9.140625" style="29"/>
    <col min="6382" max="6382" width="5.7109375" style="29" bestFit="1" customWidth="1"/>
    <col min="6383" max="6383" width="56" style="29" customWidth="1"/>
    <col min="6384" max="6384" width="18.5703125" style="29" customWidth="1"/>
    <col min="6385" max="6386" width="9.140625" style="29"/>
    <col min="6387" max="6387" width="5.140625" style="29" customWidth="1"/>
    <col min="6388" max="6389" width="7.42578125" style="29" customWidth="1"/>
    <col min="6390" max="6390" width="6.140625" style="29" customWidth="1"/>
    <col min="6391" max="6393" width="6.28515625" style="29" customWidth="1"/>
    <col min="6394" max="6417" width="6.5703125" style="29" customWidth="1"/>
    <col min="6418" max="6418" width="5" style="29" customWidth="1"/>
    <col min="6419" max="6419" width="4.42578125" style="29" customWidth="1"/>
    <col min="6420" max="6420" width="4.28515625" style="29" customWidth="1"/>
    <col min="6421" max="6421" width="5.140625" style="29" customWidth="1"/>
    <col min="6422" max="6422" width="4.7109375" style="29" customWidth="1"/>
    <col min="6423" max="6423" width="4.5703125" style="29" customWidth="1"/>
    <col min="6424" max="6637" width="9.140625" style="29"/>
    <col min="6638" max="6638" width="5.7109375" style="29" bestFit="1" customWidth="1"/>
    <col min="6639" max="6639" width="56" style="29" customWidth="1"/>
    <col min="6640" max="6640" width="18.5703125" style="29" customWidth="1"/>
    <col min="6641" max="6642" width="9.140625" style="29"/>
    <col min="6643" max="6643" width="5.140625" style="29" customWidth="1"/>
    <col min="6644" max="6645" width="7.42578125" style="29" customWidth="1"/>
    <col min="6646" max="6646" width="6.140625" style="29" customWidth="1"/>
    <col min="6647" max="6649" width="6.28515625" style="29" customWidth="1"/>
    <col min="6650" max="6673" width="6.5703125" style="29" customWidth="1"/>
    <col min="6674" max="6674" width="5" style="29" customWidth="1"/>
    <col min="6675" max="6675" width="4.42578125" style="29" customWidth="1"/>
    <col min="6676" max="6676" width="4.28515625" style="29" customWidth="1"/>
    <col min="6677" max="6677" width="5.140625" style="29" customWidth="1"/>
    <col min="6678" max="6678" width="4.7109375" style="29" customWidth="1"/>
    <col min="6679" max="6679" width="4.5703125" style="29" customWidth="1"/>
    <col min="6680" max="6893" width="9.140625" style="29"/>
    <col min="6894" max="6894" width="5.7109375" style="29" bestFit="1" customWidth="1"/>
    <col min="6895" max="6895" width="56" style="29" customWidth="1"/>
    <col min="6896" max="6896" width="18.5703125" style="29" customWidth="1"/>
    <col min="6897" max="6898" width="9.140625" style="29"/>
    <col min="6899" max="6899" width="5.140625" style="29" customWidth="1"/>
    <col min="6900" max="6901" width="7.42578125" style="29" customWidth="1"/>
    <col min="6902" max="6902" width="6.140625" style="29" customWidth="1"/>
    <col min="6903" max="6905" width="6.28515625" style="29" customWidth="1"/>
    <col min="6906" max="6929" width="6.5703125" style="29" customWidth="1"/>
    <col min="6930" max="6930" width="5" style="29" customWidth="1"/>
    <col min="6931" max="6931" width="4.42578125" style="29" customWidth="1"/>
    <col min="6932" max="6932" width="4.28515625" style="29" customWidth="1"/>
    <col min="6933" max="6933" width="5.140625" style="29" customWidth="1"/>
    <col min="6934" max="6934" width="4.7109375" style="29" customWidth="1"/>
    <col min="6935" max="6935" width="4.5703125" style="29" customWidth="1"/>
    <col min="6936" max="7149" width="9.140625" style="29"/>
    <col min="7150" max="7150" width="5.7109375" style="29" bestFit="1" customWidth="1"/>
    <col min="7151" max="7151" width="56" style="29" customWidth="1"/>
    <col min="7152" max="7152" width="18.5703125" style="29" customWidth="1"/>
    <col min="7153" max="7154" width="9.140625" style="29"/>
    <col min="7155" max="7155" width="5.140625" style="29" customWidth="1"/>
    <col min="7156" max="7157" width="7.42578125" style="29" customWidth="1"/>
    <col min="7158" max="7158" width="6.140625" style="29" customWidth="1"/>
    <col min="7159" max="7161" width="6.28515625" style="29" customWidth="1"/>
    <col min="7162" max="7185" width="6.5703125" style="29" customWidth="1"/>
    <col min="7186" max="7186" width="5" style="29" customWidth="1"/>
    <col min="7187" max="7187" width="4.42578125" style="29" customWidth="1"/>
    <col min="7188" max="7188" width="4.28515625" style="29" customWidth="1"/>
    <col min="7189" max="7189" width="5.140625" style="29" customWidth="1"/>
    <col min="7190" max="7190" width="4.7109375" style="29" customWidth="1"/>
    <col min="7191" max="7191" width="4.5703125" style="29" customWidth="1"/>
    <col min="7192" max="7405" width="9.140625" style="29"/>
    <col min="7406" max="7406" width="5.7109375" style="29" bestFit="1" customWidth="1"/>
    <col min="7407" max="7407" width="56" style="29" customWidth="1"/>
    <col min="7408" max="7408" width="18.5703125" style="29" customWidth="1"/>
    <col min="7409" max="7410" width="9.140625" style="29"/>
    <col min="7411" max="7411" width="5.140625" style="29" customWidth="1"/>
    <col min="7412" max="7413" width="7.42578125" style="29" customWidth="1"/>
    <col min="7414" max="7414" width="6.140625" style="29" customWidth="1"/>
    <col min="7415" max="7417" width="6.28515625" style="29" customWidth="1"/>
    <col min="7418" max="7441" width="6.5703125" style="29" customWidth="1"/>
    <col min="7442" max="7442" width="5" style="29" customWidth="1"/>
    <col min="7443" max="7443" width="4.42578125" style="29" customWidth="1"/>
    <col min="7444" max="7444" width="4.28515625" style="29" customWidth="1"/>
    <col min="7445" max="7445" width="5.140625" style="29" customWidth="1"/>
    <col min="7446" max="7446" width="4.7109375" style="29" customWidth="1"/>
    <col min="7447" max="7447" width="4.5703125" style="29" customWidth="1"/>
    <col min="7448" max="7661" width="9.140625" style="29"/>
    <col min="7662" max="7662" width="5.7109375" style="29" bestFit="1" customWidth="1"/>
    <col min="7663" max="7663" width="56" style="29" customWidth="1"/>
    <col min="7664" max="7664" width="18.5703125" style="29" customWidth="1"/>
    <col min="7665" max="7666" width="9.140625" style="29"/>
    <col min="7667" max="7667" width="5.140625" style="29" customWidth="1"/>
    <col min="7668" max="7669" width="7.42578125" style="29" customWidth="1"/>
    <col min="7670" max="7670" width="6.140625" style="29" customWidth="1"/>
    <col min="7671" max="7673" width="6.28515625" style="29" customWidth="1"/>
    <col min="7674" max="7697" width="6.5703125" style="29" customWidth="1"/>
    <col min="7698" max="7698" width="5" style="29" customWidth="1"/>
    <col min="7699" max="7699" width="4.42578125" style="29" customWidth="1"/>
    <col min="7700" max="7700" width="4.28515625" style="29" customWidth="1"/>
    <col min="7701" max="7701" width="5.140625" style="29" customWidth="1"/>
    <col min="7702" max="7702" width="4.7109375" style="29" customWidth="1"/>
    <col min="7703" max="7703" width="4.5703125" style="29" customWidth="1"/>
    <col min="7704" max="7917" width="9.140625" style="29"/>
    <col min="7918" max="7918" width="5.7109375" style="29" bestFit="1" customWidth="1"/>
    <col min="7919" max="7919" width="56" style="29" customWidth="1"/>
    <col min="7920" max="7920" width="18.5703125" style="29" customWidth="1"/>
    <col min="7921" max="7922" width="9.140625" style="29"/>
    <col min="7923" max="7923" width="5.140625" style="29" customWidth="1"/>
    <col min="7924" max="7925" width="7.42578125" style="29" customWidth="1"/>
    <col min="7926" max="7926" width="6.140625" style="29" customWidth="1"/>
    <col min="7927" max="7929" width="6.28515625" style="29" customWidth="1"/>
    <col min="7930" max="7953" width="6.5703125" style="29" customWidth="1"/>
    <col min="7954" max="7954" width="5" style="29" customWidth="1"/>
    <col min="7955" max="7955" width="4.42578125" style="29" customWidth="1"/>
    <col min="7956" max="7956" width="4.28515625" style="29" customWidth="1"/>
    <col min="7957" max="7957" width="5.140625" style="29" customWidth="1"/>
    <col min="7958" max="7958" width="4.7109375" style="29" customWidth="1"/>
    <col min="7959" max="7959" width="4.5703125" style="29" customWidth="1"/>
    <col min="7960" max="8173" width="9.140625" style="29"/>
    <col min="8174" max="8174" width="5.7109375" style="29" bestFit="1" customWidth="1"/>
    <col min="8175" max="8175" width="56" style="29" customWidth="1"/>
    <col min="8176" max="8176" width="18.5703125" style="29" customWidth="1"/>
    <col min="8177" max="8178" width="9.140625" style="29"/>
    <col min="8179" max="8179" width="5.140625" style="29" customWidth="1"/>
    <col min="8180" max="8181" width="7.42578125" style="29" customWidth="1"/>
    <col min="8182" max="8182" width="6.140625" style="29" customWidth="1"/>
    <col min="8183" max="8185" width="6.28515625" style="29" customWidth="1"/>
    <col min="8186" max="8209" width="6.5703125" style="29" customWidth="1"/>
    <col min="8210" max="8210" width="5" style="29" customWidth="1"/>
    <col min="8211" max="8211" width="4.42578125" style="29" customWidth="1"/>
    <col min="8212" max="8212" width="4.28515625" style="29" customWidth="1"/>
    <col min="8213" max="8213" width="5.140625" style="29" customWidth="1"/>
    <col min="8214" max="8214" width="4.7109375" style="29" customWidth="1"/>
    <col min="8215" max="8215" width="4.5703125" style="29" customWidth="1"/>
    <col min="8216" max="8429" width="9.140625" style="29"/>
    <col min="8430" max="8430" width="5.7109375" style="29" bestFit="1" customWidth="1"/>
    <col min="8431" max="8431" width="56" style="29" customWidth="1"/>
    <col min="8432" max="8432" width="18.5703125" style="29" customWidth="1"/>
    <col min="8433" max="8434" width="9.140625" style="29"/>
    <col min="8435" max="8435" width="5.140625" style="29" customWidth="1"/>
    <col min="8436" max="8437" width="7.42578125" style="29" customWidth="1"/>
    <col min="8438" max="8438" width="6.140625" style="29" customWidth="1"/>
    <col min="8439" max="8441" width="6.28515625" style="29" customWidth="1"/>
    <col min="8442" max="8465" width="6.5703125" style="29" customWidth="1"/>
    <col min="8466" max="8466" width="5" style="29" customWidth="1"/>
    <col min="8467" max="8467" width="4.42578125" style="29" customWidth="1"/>
    <col min="8468" max="8468" width="4.28515625" style="29" customWidth="1"/>
    <col min="8469" max="8469" width="5.140625" style="29" customWidth="1"/>
    <col min="8470" max="8470" width="4.7109375" style="29" customWidth="1"/>
    <col min="8471" max="8471" width="4.5703125" style="29" customWidth="1"/>
    <col min="8472" max="8685" width="9.140625" style="29"/>
    <col min="8686" max="8686" width="5.7109375" style="29" bestFit="1" customWidth="1"/>
    <col min="8687" max="8687" width="56" style="29" customWidth="1"/>
    <col min="8688" max="8688" width="18.5703125" style="29" customWidth="1"/>
    <col min="8689" max="8690" width="9.140625" style="29"/>
    <col min="8691" max="8691" width="5.140625" style="29" customWidth="1"/>
    <col min="8692" max="8693" width="7.42578125" style="29" customWidth="1"/>
    <col min="8694" max="8694" width="6.140625" style="29" customWidth="1"/>
    <col min="8695" max="8697" width="6.28515625" style="29" customWidth="1"/>
    <col min="8698" max="8721" width="6.5703125" style="29" customWidth="1"/>
    <col min="8722" max="8722" width="5" style="29" customWidth="1"/>
    <col min="8723" max="8723" width="4.42578125" style="29" customWidth="1"/>
    <col min="8724" max="8724" width="4.28515625" style="29" customWidth="1"/>
    <col min="8725" max="8725" width="5.140625" style="29" customWidth="1"/>
    <col min="8726" max="8726" width="4.7109375" style="29" customWidth="1"/>
    <col min="8727" max="8727" width="4.5703125" style="29" customWidth="1"/>
    <col min="8728" max="8941" width="9.140625" style="29"/>
    <col min="8942" max="8942" width="5.7109375" style="29" bestFit="1" customWidth="1"/>
    <col min="8943" max="8943" width="56" style="29" customWidth="1"/>
    <col min="8944" max="8944" width="18.5703125" style="29" customWidth="1"/>
    <col min="8945" max="8946" width="9.140625" style="29"/>
    <col min="8947" max="8947" width="5.140625" style="29" customWidth="1"/>
    <col min="8948" max="8949" width="7.42578125" style="29" customWidth="1"/>
    <col min="8950" max="8950" width="6.140625" style="29" customWidth="1"/>
    <col min="8951" max="8953" width="6.28515625" style="29" customWidth="1"/>
    <col min="8954" max="8977" width="6.5703125" style="29" customWidth="1"/>
    <col min="8978" max="8978" width="5" style="29" customWidth="1"/>
    <col min="8979" max="8979" width="4.42578125" style="29" customWidth="1"/>
    <col min="8980" max="8980" width="4.28515625" style="29" customWidth="1"/>
    <col min="8981" max="8981" width="5.140625" style="29" customWidth="1"/>
    <col min="8982" max="8982" width="4.7109375" style="29" customWidth="1"/>
    <col min="8983" max="8983" width="4.5703125" style="29" customWidth="1"/>
    <col min="8984" max="9197" width="9.140625" style="29"/>
    <col min="9198" max="9198" width="5.7109375" style="29" bestFit="1" customWidth="1"/>
    <col min="9199" max="9199" width="56" style="29" customWidth="1"/>
    <col min="9200" max="9200" width="18.5703125" style="29" customWidth="1"/>
    <col min="9201" max="9202" width="9.140625" style="29"/>
    <col min="9203" max="9203" width="5.140625" style="29" customWidth="1"/>
    <col min="9204" max="9205" width="7.42578125" style="29" customWidth="1"/>
    <col min="9206" max="9206" width="6.140625" style="29" customWidth="1"/>
    <col min="9207" max="9209" width="6.28515625" style="29" customWidth="1"/>
    <col min="9210" max="9233" width="6.5703125" style="29" customWidth="1"/>
    <col min="9234" max="9234" width="5" style="29" customWidth="1"/>
    <col min="9235" max="9235" width="4.42578125" style="29" customWidth="1"/>
    <col min="9236" max="9236" width="4.28515625" style="29" customWidth="1"/>
    <col min="9237" max="9237" width="5.140625" style="29" customWidth="1"/>
    <col min="9238" max="9238" width="4.7109375" style="29" customWidth="1"/>
    <col min="9239" max="9239" width="4.5703125" style="29" customWidth="1"/>
    <col min="9240" max="9453" width="9.140625" style="29"/>
    <col min="9454" max="9454" width="5.7109375" style="29" bestFit="1" customWidth="1"/>
    <col min="9455" max="9455" width="56" style="29" customWidth="1"/>
    <col min="9456" max="9456" width="18.5703125" style="29" customWidth="1"/>
    <col min="9457" max="9458" width="9.140625" style="29"/>
    <col min="9459" max="9459" width="5.140625" style="29" customWidth="1"/>
    <col min="9460" max="9461" width="7.42578125" style="29" customWidth="1"/>
    <col min="9462" max="9462" width="6.140625" style="29" customWidth="1"/>
    <col min="9463" max="9465" width="6.28515625" style="29" customWidth="1"/>
    <col min="9466" max="9489" width="6.5703125" style="29" customWidth="1"/>
    <col min="9490" max="9490" width="5" style="29" customWidth="1"/>
    <col min="9491" max="9491" width="4.42578125" style="29" customWidth="1"/>
    <col min="9492" max="9492" width="4.28515625" style="29" customWidth="1"/>
    <col min="9493" max="9493" width="5.140625" style="29" customWidth="1"/>
    <col min="9494" max="9494" width="4.7109375" style="29" customWidth="1"/>
    <col min="9495" max="9495" width="4.5703125" style="29" customWidth="1"/>
    <col min="9496" max="9709" width="9.140625" style="29"/>
    <col min="9710" max="9710" width="5.7109375" style="29" bestFit="1" customWidth="1"/>
    <col min="9711" max="9711" width="56" style="29" customWidth="1"/>
    <col min="9712" max="9712" width="18.5703125" style="29" customWidth="1"/>
    <col min="9713" max="9714" width="9.140625" style="29"/>
    <col min="9715" max="9715" width="5.140625" style="29" customWidth="1"/>
    <col min="9716" max="9717" width="7.42578125" style="29" customWidth="1"/>
    <col min="9718" max="9718" width="6.140625" style="29" customWidth="1"/>
    <col min="9719" max="9721" width="6.28515625" style="29" customWidth="1"/>
    <col min="9722" max="9745" width="6.5703125" style="29" customWidth="1"/>
    <col min="9746" max="9746" width="5" style="29" customWidth="1"/>
    <col min="9747" max="9747" width="4.42578125" style="29" customWidth="1"/>
    <col min="9748" max="9748" width="4.28515625" style="29" customWidth="1"/>
    <col min="9749" max="9749" width="5.140625" style="29" customWidth="1"/>
    <col min="9750" max="9750" width="4.7109375" style="29" customWidth="1"/>
    <col min="9751" max="9751" width="4.5703125" style="29" customWidth="1"/>
    <col min="9752" max="9965" width="9.140625" style="29"/>
    <col min="9966" max="9966" width="5.7109375" style="29" bestFit="1" customWidth="1"/>
    <col min="9967" max="9967" width="56" style="29" customWidth="1"/>
    <col min="9968" max="9968" width="18.5703125" style="29" customWidth="1"/>
    <col min="9969" max="9970" width="9.140625" style="29"/>
    <col min="9971" max="9971" width="5.140625" style="29" customWidth="1"/>
    <col min="9972" max="9973" width="7.42578125" style="29" customWidth="1"/>
    <col min="9974" max="9974" width="6.140625" style="29" customWidth="1"/>
    <col min="9975" max="9977" width="6.28515625" style="29" customWidth="1"/>
    <col min="9978" max="10001" width="6.5703125" style="29" customWidth="1"/>
    <col min="10002" max="10002" width="5" style="29" customWidth="1"/>
    <col min="10003" max="10003" width="4.42578125" style="29" customWidth="1"/>
    <col min="10004" max="10004" width="4.28515625" style="29" customWidth="1"/>
    <col min="10005" max="10005" width="5.140625" style="29" customWidth="1"/>
    <col min="10006" max="10006" width="4.7109375" style="29" customWidth="1"/>
    <col min="10007" max="10007" width="4.5703125" style="29" customWidth="1"/>
    <col min="10008" max="10221" width="9.140625" style="29"/>
    <col min="10222" max="10222" width="5.7109375" style="29" bestFit="1" customWidth="1"/>
    <col min="10223" max="10223" width="56" style="29" customWidth="1"/>
    <col min="10224" max="10224" width="18.5703125" style="29" customWidth="1"/>
    <col min="10225" max="10226" width="9.140625" style="29"/>
    <col min="10227" max="10227" width="5.140625" style="29" customWidth="1"/>
    <col min="10228" max="10229" width="7.42578125" style="29" customWidth="1"/>
    <col min="10230" max="10230" width="6.140625" style="29" customWidth="1"/>
    <col min="10231" max="10233" width="6.28515625" style="29" customWidth="1"/>
    <col min="10234" max="10257" width="6.5703125" style="29" customWidth="1"/>
    <col min="10258" max="10258" width="5" style="29" customWidth="1"/>
    <col min="10259" max="10259" width="4.42578125" style="29" customWidth="1"/>
    <col min="10260" max="10260" width="4.28515625" style="29" customWidth="1"/>
    <col min="10261" max="10261" width="5.140625" style="29" customWidth="1"/>
    <col min="10262" max="10262" width="4.7109375" style="29" customWidth="1"/>
    <col min="10263" max="10263" width="4.5703125" style="29" customWidth="1"/>
    <col min="10264" max="10477" width="9.140625" style="29"/>
    <col min="10478" max="10478" width="5.7109375" style="29" bestFit="1" customWidth="1"/>
    <col min="10479" max="10479" width="56" style="29" customWidth="1"/>
    <col min="10480" max="10480" width="18.5703125" style="29" customWidth="1"/>
    <col min="10481" max="10482" width="9.140625" style="29"/>
    <col min="10483" max="10483" width="5.140625" style="29" customWidth="1"/>
    <col min="10484" max="10485" width="7.42578125" style="29" customWidth="1"/>
    <col min="10486" max="10486" width="6.140625" style="29" customWidth="1"/>
    <col min="10487" max="10489" width="6.28515625" style="29" customWidth="1"/>
    <col min="10490" max="10513" width="6.5703125" style="29" customWidth="1"/>
    <col min="10514" max="10514" width="5" style="29" customWidth="1"/>
    <col min="10515" max="10515" width="4.42578125" style="29" customWidth="1"/>
    <col min="10516" max="10516" width="4.28515625" style="29" customWidth="1"/>
    <col min="10517" max="10517" width="5.140625" style="29" customWidth="1"/>
    <col min="10518" max="10518" width="4.7109375" style="29" customWidth="1"/>
    <col min="10519" max="10519" width="4.5703125" style="29" customWidth="1"/>
    <col min="10520" max="10733" width="9.140625" style="29"/>
    <col min="10734" max="10734" width="5.7109375" style="29" bestFit="1" customWidth="1"/>
    <col min="10735" max="10735" width="56" style="29" customWidth="1"/>
    <col min="10736" max="10736" width="18.5703125" style="29" customWidth="1"/>
    <col min="10737" max="10738" width="9.140625" style="29"/>
    <col min="10739" max="10739" width="5.140625" style="29" customWidth="1"/>
    <col min="10740" max="10741" width="7.42578125" style="29" customWidth="1"/>
    <col min="10742" max="10742" width="6.140625" style="29" customWidth="1"/>
    <col min="10743" max="10745" width="6.28515625" style="29" customWidth="1"/>
    <col min="10746" max="10769" width="6.5703125" style="29" customWidth="1"/>
    <col min="10770" max="10770" width="5" style="29" customWidth="1"/>
    <col min="10771" max="10771" width="4.42578125" style="29" customWidth="1"/>
    <col min="10772" max="10772" width="4.28515625" style="29" customWidth="1"/>
    <col min="10773" max="10773" width="5.140625" style="29" customWidth="1"/>
    <col min="10774" max="10774" width="4.7109375" style="29" customWidth="1"/>
    <col min="10775" max="10775" width="4.5703125" style="29" customWidth="1"/>
    <col min="10776" max="10989" width="9.140625" style="29"/>
    <col min="10990" max="10990" width="5.7109375" style="29" bestFit="1" customWidth="1"/>
    <col min="10991" max="10991" width="56" style="29" customWidth="1"/>
    <col min="10992" max="10992" width="18.5703125" style="29" customWidth="1"/>
    <col min="10993" max="10994" width="9.140625" style="29"/>
    <col min="10995" max="10995" width="5.140625" style="29" customWidth="1"/>
    <col min="10996" max="10997" width="7.42578125" style="29" customWidth="1"/>
    <col min="10998" max="10998" width="6.140625" style="29" customWidth="1"/>
    <col min="10999" max="11001" width="6.28515625" style="29" customWidth="1"/>
    <col min="11002" max="11025" width="6.5703125" style="29" customWidth="1"/>
    <col min="11026" max="11026" width="5" style="29" customWidth="1"/>
    <col min="11027" max="11027" width="4.42578125" style="29" customWidth="1"/>
    <col min="11028" max="11028" width="4.28515625" style="29" customWidth="1"/>
    <col min="11029" max="11029" width="5.140625" style="29" customWidth="1"/>
    <col min="11030" max="11030" width="4.7109375" style="29" customWidth="1"/>
    <col min="11031" max="11031" width="4.5703125" style="29" customWidth="1"/>
    <col min="11032" max="11245" width="9.140625" style="29"/>
    <col min="11246" max="11246" width="5.7109375" style="29" bestFit="1" customWidth="1"/>
    <col min="11247" max="11247" width="56" style="29" customWidth="1"/>
    <col min="11248" max="11248" width="18.5703125" style="29" customWidth="1"/>
    <col min="11249" max="11250" width="9.140625" style="29"/>
    <col min="11251" max="11251" width="5.140625" style="29" customWidth="1"/>
    <col min="11252" max="11253" width="7.42578125" style="29" customWidth="1"/>
    <col min="11254" max="11254" width="6.140625" style="29" customWidth="1"/>
    <col min="11255" max="11257" width="6.28515625" style="29" customWidth="1"/>
    <col min="11258" max="11281" width="6.5703125" style="29" customWidth="1"/>
    <col min="11282" max="11282" width="5" style="29" customWidth="1"/>
    <col min="11283" max="11283" width="4.42578125" style="29" customWidth="1"/>
    <col min="11284" max="11284" width="4.28515625" style="29" customWidth="1"/>
    <col min="11285" max="11285" width="5.140625" style="29" customWidth="1"/>
    <col min="11286" max="11286" width="4.7109375" style="29" customWidth="1"/>
    <col min="11287" max="11287" width="4.5703125" style="29" customWidth="1"/>
    <col min="11288" max="11501" width="9.140625" style="29"/>
    <col min="11502" max="11502" width="5.7109375" style="29" bestFit="1" customWidth="1"/>
    <col min="11503" max="11503" width="56" style="29" customWidth="1"/>
    <col min="11504" max="11504" width="18.5703125" style="29" customWidth="1"/>
    <col min="11505" max="11506" width="9.140625" style="29"/>
    <col min="11507" max="11507" width="5.140625" style="29" customWidth="1"/>
    <col min="11508" max="11509" width="7.42578125" style="29" customWidth="1"/>
    <col min="11510" max="11510" width="6.140625" style="29" customWidth="1"/>
    <col min="11511" max="11513" width="6.28515625" style="29" customWidth="1"/>
    <col min="11514" max="11537" width="6.5703125" style="29" customWidth="1"/>
    <col min="11538" max="11538" width="5" style="29" customWidth="1"/>
    <col min="11539" max="11539" width="4.42578125" style="29" customWidth="1"/>
    <col min="11540" max="11540" width="4.28515625" style="29" customWidth="1"/>
    <col min="11541" max="11541" width="5.140625" style="29" customWidth="1"/>
    <col min="11542" max="11542" width="4.7109375" style="29" customWidth="1"/>
    <col min="11543" max="11543" width="4.5703125" style="29" customWidth="1"/>
    <col min="11544" max="11757" width="9.140625" style="29"/>
    <col min="11758" max="11758" width="5.7109375" style="29" bestFit="1" customWidth="1"/>
    <col min="11759" max="11759" width="56" style="29" customWidth="1"/>
    <col min="11760" max="11760" width="18.5703125" style="29" customWidth="1"/>
    <col min="11761" max="11762" width="9.140625" style="29"/>
    <col min="11763" max="11763" width="5.140625" style="29" customWidth="1"/>
    <col min="11764" max="11765" width="7.42578125" style="29" customWidth="1"/>
    <col min="11766" max="11766" width="6.140625" style="29" customWidth="1"/>
    <col min="11767" max="11769" width="6.28515625" style="29" customWidth="1"/>
    <col min="11770" max="11793" width="6.5703125" style="29" customWidth="1"/>
    <col min="11794" max="11794" width="5" style="29" customWidth="1"/>
    <col min="11795" max="11795" width="4.42578125" style="29" customWidth="1"/>
    <col min="11796" max="11796" width="4.28515625" style="29" customWidth="1"/>
    <col min="11797" max="11797" width="5.140625" style="29" customWidth="1"/>
    <col min="11798" max="11798" width="4.7109375" style="29" customWidth="1"/>
    <col min="11799" max="11799" width="4.5703125" style="29" customWidth="1"/>
    <col min="11800" max="12013" width="9.140625" style="29"/>
    <col min="12014" max="12014" width="5.7109375" style="29" bestFit="1" customWidth="1"/>
    <col min="12015" max="12015" width="56" style="29" customWidth="1"/>
    <col min="12016" max="12016" width="18.5703125" style="29" customWidth="1"/>
    <col min="12017" max="12018" width="9.140625" style="29"/>
    <col min="12019" max="12019" width="5.140625" style="29" customWidth="1"/>
    <col min="12020" max="12021" width="7.42578125" style="29" customWidth="1"/>
    <col min="12022" max="12022" width="6.140625" style="29" customWidth="1"/>
    <col min="12023" max="12025" width="6.28515625" style="29" customWidth="1"/>
    <col min="12026" max="12049" width="6.5703125" style="29" customWidth="1"/>
    <col min="12050" max="12050" width="5" style="29" customWidth="1"/>
    <col min="12051" max="12051" width="4.42578125" style="29" customWidth="1"/>
    <col min="12052" max="12052" width="4.28515625" style="29" customWidth="1"/>
    <col min="12053" max="12053" width="5.140625" style="29" customWidth="1"/>
    <col min="12054" max="12054" width="4.7109375" style="29" customWidth="1"/>
    <col min="12055" max="12055" width="4.5703125" style="29" customWidth="1"/>
    <col min="12056" max="12269" width="9.140625" style="29"/>
    <col min="12270" max="12270" width="5.7109375" style="29" bestFit="1" customWidth="1"/>
    <col min="12271" max="12271" width="56" style="29" customWidth="1"/>
    <col min="12272" max="12272" width="18.5703125" style="29" customWidth="1"/>
    <col min="12273" max="12274" width="9.140625" style="29"/>
    <col min="12275" max="12275" width="5.140625" style="29" customWidth="1"/>
    <col min="12276" max="12277" width="7.42578125" style="29" customWidth="1"/>
    <col min="12278" max="12278" width="6.140625" style="29" customWidth="1"/>
    <col min="12279" max="12281" width="6.28515625" style="29" customWidth="1"/>
    <col min="12282" max="12305" width="6.5703125" style="29" customWidth="1"/>
    <col min="12306" max="12306" width="5" style="29" customWidth="1"/>
    <col min="12307" max="12307" width="4.42578125" style="29" customWidth="1"/>
    <col min="12308" max="12308" width="4.28515625" style="29" customWidth="1"/>
    <col min="12309" max="12309" width="5.140625" style="29" customWidth="1"/>
    <col min="12310" max="12310" width="4.7109375" style="29" customWidth="1"/>
    <col min="12311" max="12311" width="4.5703125" style="29" customWidth="1"/>
    <col min="12312" max="12525" width="9.140625" style="29"/>
    <col min="12526" max="12526" width="5.7109375" style="29" bestFit="1" customWidth="1"/>
    <col min="12527" max="12527" width="56" style="29" customWidth="1"/>
    <col min="12528" max="12528" width="18.5703125" style="29" customWidth="1"/>
    <col min="12529" max="12530" width="9.140625" style="29"/>
    <col min="12531" max="12531" width="5.140625" style="29" customWidth="1"/>
    <col min="12532" max="12533" width="7.42578125" style="29" customWidth="1"/>
    <col min="12534" max="12534" width="6.140625" style="29" customWidth="1"/>
    <col min="12535" max="12537" width="6.28515625" style="29" customWidth="1"/>
    <col min="12538" max="12561" width="6.5703125" style="29" customWidth="1"/>
    <col min="12562" max="12562" width="5" style="29" customWidth="1"/>
    <col min="12563" max="12563" width="4.42578125" style="29" customWidth="1"/>
    <col min="12564" max="12564" width="4.28515625" style="29" customWidth="1"/>
    <col min="12565" max="12565" width="5.140625" style="29" customWidth="1"/>
    <col min="12566" max="12566" width="4.7109375" style="29" customWidth="1"/>
    <col min="12567" max="12567" width="4.5703125" style="29" customWidth="1"/>
    <col min="12568" max="12781" width="9.140625" style="29"/>
    <col min="12782" max="12782" width="5.7109375" style="29" bestFit="1" customWidth="1"/>
    <col min="12783" max="12783" width="56" style="29" customWidth="1"/>
    <col min="12784" max="12784" width="18.5703125" style="29" customWidth="1"/>
    <col min="12785" max="12786" width="9.140625" style="29"/>
    <col min="12787" max="12787" width="5.140625" style="29" customWidth="1"/>
    <col min="12788" max="12789" width="7.42578125" style="29" customWidth="1"/>
    <col min="12790" max="12790" width="6.140625" style="29" customWidth="1"/>
    <col min="12791" max="12793" width="6.28515625" style="29" customWidth="1"/>
    <col min="12794" max="12817" width="6.5703125" style="29" customWidth="1"/>
    <col min="12818" max="12818" width="5" style="29" customWidth="1"/>
    <col min="12819" max="12819" width="4.42578125" style="29" customWidth="1"/>
    <col min="12820" max="12820" width="4.28515625" style="29" customWidth="1"/>
    <col min="12821" max="12821" width="5.140625" style="29" customWidth="1"/>
    <col min="12822" max="12822" width="4.7109375" style="29" customWidth="1"/>
    <col min="12823" max="12823" width="4.5703125" style="29" customWidth="1"/>
    <col min="12824" max="13037" width="9.140625" style="29"/>
    <col min="13038" max="13038" width="5.7109375" style="29" bestFit="1" customWidth="1"/>
    <col min="13039" max="13039" width="56" style="29" customWidth="1"/>
    <col min="13040" max="13040" width="18.5703125" style="29" customWidth="1"/>
    <col min="13041" max="13042" width="9.140625" style="29"/>
    <col min="13043" max="13043" width="5.140625" style="29" customWidth="1"/>
    <col min="13044" max="13045" width="7.42578125" style="29" customWidth="1"/>
    <col min="13046" max="13046" width="6.140625" style="29" customWidth="1"/>
    <col min="13047" max="13049" width="6.28515625" style="29" customWidth="1"/>
    <col min="13050" max="13073" width="6.5703125" style="29" customWidth="1"/>
    <col min="13074" max="13074" width="5" style="29" customWidth="1"/>
    <col min="13075" max="13075" width="4.42578125" style="29" customWidth="1"/>
    <col min="13076" max="13076" width="4.28515625" style="29" customWidth="1"/>
    <col min="13077" max="13077" width="5.140625" style="29" customWidth="1"/>
    <col min="13078" max="13078" width="4.7109375" style="29" customWidth="1"/>
    <col min="13079" max="13079" width="4.5703125" style="29" customWidth="1"/>
    <col min="13080" max="13293" width="9.140625" style="29"/>
    <col min="13294" max="13294" width="5.7109375" style="29" bestFit="1" customWidth="1"/>
    <col min="13295" max="13295" width="56" style="29" customWidth="1"/>
    <col min="13296" max="13296" width="18.5703125" style="29" customWidth="1"/>
    <col min="13297" max="13298" width="9.140625" style="29"/>
    <col min="13299" max="13299" width="5.140625" style="29" customWidth="1"/>
    <col min="13300" max="13301" width="7.42578125" style="29" customWidth="1"/>
    <col min="13302" max="13302" width="6.140625" style="29" customWidth="1"/>
    <col min="13303" max="13305" width="6.28515625" style="29" customWidth="1"/>
    <col min="13306" max="13329" width="6.5703125" style="29" customWidth="1"/>
    <col min="13330" max="13330" width="5" style="29" customWidth="1"/>
    <col min="13331" max="13331" width="4.42578125" style="29" customWidth="1"/>
    <col min="13332" max="13332" width="4.28515625" style="29" customWidth="1"/>
    <col min="13333" max="13333" width="5.140625" style="29" customWidth="1"/>
    <col min="13334" max="13334" width="4.7109375" style="29" customWidth="1"/>
    <col min="13335" max="13335" width="4.5703125" style="29" customWidth="1"/>
    <col min="13336" max="13549" width="9.140625" style="29"/>
    <col min="13550" max="13550" width="5.7109375" style="29" bestFit="1" customWidth="1"/>
    <col min="13551" max="13551" width="56" style="29" customWidth="1"/>
    <col min="13552" max="13552" width="18.5703125" style="29" customWidth="1"/>
    <col min="13553" max="13554" width="9.140625" style="29"/>
    <col min="13555" max="13555" width="5.140625" style="29" customWidth="1"/>
    <col min="13556" max="13557" width="7.42578125" style="29" customWidth="1"/>
    <col min="13558" max="13558" width="6.140625" style="29" customWidth="1"/>
    <col min="13559" max="13561" width="6.28515625" style="29" customWidth="1"/>
    <col min="13562" max="13585" width="6.5703125" style="29" customWidth="1"/>
    <col min="13586" max="13586" width="5" style="29" customWidth="1"/>
    <col min="13587" max="13587" width="4.42578125" style="29" customWidth="1"/>
    <col min="13588" max="13588" width="4.28515625" style="29" customWidth="1"/>
    <col min="13589" max="13589" width="5.140625" style="29" customWidth="1"/>
    <col min="13590" max="13590" width="4.7109375" style="29" customWidth="1"/>
    <col min="13591" max="13591" width="4.5703125" style="29" customWidth="1"/>
    <col min="13592" max="13805" width="9.140625" style="29"/>
    <col min="13806" max="13806" width="5.7109375" style="29" bestFit="1" customWidth="1"/>
    <col min="13807" max="13807" width="56" style="29" customWidth="1"/>
    <col min="13808" max="13808" width="18.5703125" style="29" customWidth="1"/>
    <col min="13809" max="13810" width="9.140625" style="29"/>
    <col min="13811" max="13811" width="5.140625" style="29" customWidth="1"/>
    <col min="13812" max="13813" width="7.42578125" style="29" customWidth="1"/>
    <col min="13814" max="13814" width="6.140625" style="29" customWidth="1"/>
    <col min="13815" max="13817" width="6.28515625" style="29" customWidth="1"/>
    <col min="13818" max="13841" width="6.5703125" style="29" customWidth="1"/>
    <col min="13842" max="13842" width="5" style="29" customWidth="1"/>
    <col min="13843" max="13843" width="4.42578125" style="29" customWidth="1"/>
    <col min="13844" max="13844" width="4.28515625" style="29" customWidth="1"/>
    <col min="13845" max="13845" width="5.140625" style="29" customWidth="1"/>
    <col min="13846" max="13846" width="4.7109375" style="29" customWidth="1"/>
    <col min="13847" max="13847" width="4.5703125" style="29" customWidth="1"/>
    <col min="13848" max="14061" width="9.140625" style="29"/>
    <col min="14062" max="14062" width="5.7109375" style="29" bestFit="1" customWidth="1"/>
    <col min="14063" max="14063" width="56" style="29" customWidth="1"/>
    <col min="14064" max="14064" width="18.5703125" style="29" customWidth="1"/>
    <col min="14065" max="14066" width="9.140625" style="29"/>
    <col min="14067" max="14067" width="5.140625" style="29" customWidth="1"/>
    <col min="14068" max="14069" width="7.42578125" style="29" customWidth="1"/>
    <col min="14070" max="14070" width="6.140625" style="29" customWidth="1"/>
    <col min="14071" max="14073" width="6.28515625" style="29" customWidth="1"/>
    <col min="14074" max="14097" width="6.5703125" style="29" customWidth="1"/>
    <col min="14098" max="14098" width="5" style="29" customWidth="1"/>
    <col min="14099" max="14099" width="4.42578125" style="29" customWidth="1"/>
    <col min="14100" max="14100" width="4.28515625" style="29" customWidth="1"/>
    <col min="14101" max="14101" width="5.140625" style="29" customWidth="1"/>
    <col min="14102" max="14102" width="4.7109375" style="29" customWidth="1"/>
    <col min="14103" max="14103" width="4.5703125" style="29" customWidth="1"/>
    <col min="14104" max="14317" width="9.140625" style="29"/>
    <col min="14318" max="14318" width="5.7109375" style="29" bestFit="1" customWidth="1"/>
    <col min="14319" max="14319" width="56" style="29" customWidth="1"/>
    <col min="14320" max="14320" width="18.5703125" style="29" customWidth="1"/>
    <col min="14321" max="14322" width="9.140625" style="29"/>
    <col min="14323" max="14323" width="5.140625" style="29" customWidth="1"/>
    <col min="14324" max="14325" width="7.42578125" style="29" customWidth="1"/>
    <col min="14326" max="14326" width="6.140625" style="29" customWidth="1"/>
    <col min="14327" max="14329" width="6.28515625" style="29" customWidth="1"/>
    <col min="14330" max="14353" width="6.5703125" style="29" customWidth="1"/>
    <col min="14354" max="14354" width="5" style="29" customWidth="1"/>
    <col min="14355" max="14355" width="4.42578125" style="29" customWidth="1"/>
    <col min="14356" max="14356" width="4.28515625" style="29" customWidth="1"/>
    <col min="14357" max="14357" width="5.140625" style="29" customWidth="1"/>
    <col min="14358" max="14358" width="4.7109375" style="29" customWidth="1"/>
    <col min="14359" max="14359" width="4.5703125" style="29" customWidth="1"/>
    <col min="14360" max="14573" width="9.140625" style="29"/>
    <col min="14574" max="14574" width="5.7109375" style="29" bestFit="1" customWidth="1"/>
    <col min="14575" max="14575" width="56" style="29" customWidth="1"/>
    <col min="14576" max="14576" width="18.5703125" style="29" customWidth="1"/>
    <col min="14577" max="14578" width="9.140625" style="29"/>
    <col min="14579" max="14579" width="5.140625" style="29" customWidth="1"/>
    <col min="14580" max="14581" width="7.42578125" style="29" customWidth="1"/>
    <col min="14582" max="14582" width="6.140625" style="29" customWidth="1"/>
    <col min="14583" max="14585" width="6.28515625" style="29" customWidth="1"/>
    <col min="14586" max="14609" width="6.5703125" style="29" customWidth="1"/>
    <col min="14610" max="14610" width="5" style="29" customWidth="1"/>
    <col min="14611" max="14611" width="4.42578125" style="29" customWidth="1"/>
    <col min="14612" max="14612" width="4.28515625" style="29" customWidth="1"/>
    <col min="14613" max="14613" width="5.140625" style="29" customWidth="1"/>
    <col min="14614" max="14614" width="4.7109375" style="29" customWidth="1"/>
    <col min="14615" max="14615" width="4.5703125" style="29" customWidth="1"/>
    <col min="14616" max="14829" width="9.140625" style="29"/>
    <col min="14830" max="14830" width="5.7109375" style="29" bestFit="1" customWidth="1"/>
    <col min="14831" max="14831" width="56" style="29" customWidth="1"/>
    <col min="14832" max="14832" width="18.5703125" style="29" customWidth="1"/>
    <col min="14833" max="14834" width="9.140625" style="29"/>
    <col min="14835" max="14835" width="5.140625" style="29" customWidth="1"/>
    <col min="14836" max="14837" width="7.42578125" style="29" customWidth="1"/>
    <col min="14838" max="14838" width="6.140625" style="29" customWidth="1"/>
    <col min="14839" max="14841" width="6.28515625" style="29" customWidth="1"/>
    <col min="14842" max="14865" width="6.5703125" style="29" customWidth="1"/>
    <col min="14866" max="14866" width="5" style="29" customWidth="1"/>
    <col min="14867" max="14867" width="4.42578125" style="29" customWidth="1"/>
    <col min="14868" max="14868" width="4.28515625" style="29" customWidth="1"/>
    <col min="14869" max="14869" width="5.140625" style="29" customWidth="1"/>
    <col min="14870" max="14870" width="4.7109375" style="29" customWidth="1"/>
    <col min="14871" max="14871" width="4.5703125" style="29" customWidth="1"/>
    <col min="14872" max="15085" width="9.140625" style="29"/>
    <col min="15086" max="15086" width="5.7109375" style="29" bestFit="1" customWidth="1"/>
    <col min="15087" max="15087" width="56" style="29" customWidth="1"/>
    <col min="15088" max="15088" width="18.5703125" style="29" customWidth="1"/>
    <col min="15089" max="15090" width="9.140625" style="29"/>
    <col min="15091" max="15091" width="5.140625" style="29" customWidth="1"/>
    <col min="15092" max="15093" width="7.42578125" style="29" customWidth="1"/>
    <col min="15094" max="15094" width="6.140625" style="29" customWidth="1"/>
    <col min="15095" max="15097" width="6.28515625" style="29" customWidth="1"/>
    <col min="15098" max="15121" width="6.5703125" style="29" customWidth="1"/>
    <col min="15122" max="15122" width="5" style="29" customWidth="1"/>
    <col min="15123" max="15123" width="4.42578125" style="29" customWidth="1"/>
    <col min="15124" max="15124" width="4.28515625" style="29" customWidth="1"/>
    <col min="15125" max="15125" width="5.140625" style="29" customWidth="1"/>
    <col min="15126" max="15126" width="4.7109375" style="29" customWidth="1"/>
    <col min="15127" max="15127" width="4.5703125" style="29" customWidth="1"/>
    <col min="15128" max="15341" width="9.140625" style="29"/>
    <col min="15342" max="15342" width="5.7109375" style="29" bestFit="1" customWidth="1"/>
    <col min="15343" max="15343" width="56" style="29" customWidth="1"/>
    <col min="15344" max="15344" width="18.5703125" style="29" customWidth="1"/>
    <col min="15345" max="15346" width="9.140625" style="29"/>
    <col min="15347" max="15347" width="5.140625" style="29" customWidth="1"/>
    <col min="15348" max="15349" width="7.42578125" style="29" customWidth="1"/>
    <col min="15350" max="15350" width="6.140625" style="29" customWidth="1"/>
    <col min="15351" max="15353" width="6.28515625" style="29" customWidth="1"/>
    <col min="15354" max="15377" width="6.5703125" style="29" customWidth="1"/>
    <col min="15378" max="15378" width="5" style="29" customWidth="1"/>
    <col min="15379" max="15379" width="4.42578125" style="29" customWidth="1"/>
    <col min="15380" max="15380" width="4.28515625" style="29" customWidth="1"/>
    <col min="15381" max="15381" width="5.140625" style="29" customWidth="1"/>
    <col min="15382" max="15382" width="4.7109375" style="29" customWidth="1"/>
    <col min="15383" max="15383" width="4.5703125" style="29" customWidth="1"/>
    <col min="15384" max="15597" width="9.140625" style="29"/>
    <col min="15598" max="15598" width="5.7109375" style="29" bestFit="1" customWidth="1"/>
    <col min="15599" max="15599" width="56" style="29" customWidth="1"/>
    <col min="15600" max="15600" width="18.5703125" style="29" customWidth="1"/>
    <col min="15601" max="15602" width="9.140625" style="29"/>
    <col min="15603" max="15603" width="5.140625" style="29" customWidth="1"/>
    <col min="15604" max="15605" width="7.42578125" style="29" customWidth="1"/>
    <col min="15606" max="15606" width="6.140625" style="29" customWidth="1"/>
    <col min="15607" max="15609" width="6.28515625" style="29" customWidth="1"/>
    <col min="15610" max="15633" width="6.5703125" style="29" customWidth="1"/>
    <col min="15634" max="15634" width="5" style="29" customWidth="1"/>
    <col min="15635" max="15635" width="4.42578125" style="29" customWidth="1"/>
    <col min="15636" max="15636" width="4.28515625" style="29" customWidth="1"/>
    <col min="15637" max="15637" width="5.140625" style="29" customWidth="1"/>
    <col min="15638" max="15638" width="4.7109375" style="29" customWidth="1"/>
    <col min="15639" max="15639" width="4.5703125" style="29" customWidth="1"/>
    <col min="15640" max="15853" width="9.140625" style="29"/>
    <col min="15854" max="15854" width="5.7109375" style="29" bestFit="1" customWidth="1"/>
    <col min="15855" max="15855" width="56" style="29" customWidth="1"/>
    <col min="15856" max="15856" width="18.5703125" style="29" customWidth="1"/>
    <col min="15857" max="15858" width="9.140625" style="29"/>
    <col min="15859" max="15859" width="5.140625" style="29" customWidth="1"/>
    <col min="15860" max="15861" width="7.42578125" style="29" customWidth="1"/>
    <col min="15862" max="15862" width="6.140625" style="29" customWidth="1"/>
    <col min="15863" max="15865" width="6.28515625" style="29" customWidth="1"/>
    <col min="15866" max="15889" width="6.5703125" style="29" customWidth="1"/>
    <col min="15890" max="15890" width="5" style="29" customWidth="1"/>
    <col min="15891" max="15891" width="4.42578125" style="29" customWidth="1"/>
    <col min="15892" max="15892" width="4.28515625" style="29" customWidth="1"/>
    <col min="15893" max="15893" width="5.140625" style="29" customWidth="1"/>
    <col min="15894" max="15894" width="4.7109375" style="29" customWidth="1"/>
    <col min="15895" max="15895" width="4.5703125" style="29" customWidth="1"/>
    <col min="15896" max="16109" width="9.140625" style="29"/>
    <col min="16110" max="16110" width="5.7109375" style="29" bestFit="1" customWidth="1"/>
    <col min="16111" max="16111" width="56" style="29" customWidth="1"/>
    <col min="16112" max="16112" width="18.5703125" style="29" customWidth="1"/>
    <col min="16113" max="16114" width="9.140625" style="29"/>
    <col min="16115" max="16115" width="5.140625" style="29" customWidth="1"/>
    <col min="16116" max="16117" width="7.42578125" style="29" customWidth="1"/>
    <col min="16118" max="16118" width="6.140625" style="29" customWidth="1"/>
    <col min="16119" max="16121" width="6.28515625" style="29" customWidth="1"/>
    <col min="16122" max="16145" width="6.5703125" style="29" customWidth="1"/>
    <col min="16146" max="16146" width="5" style="29" customWidth="1"/>
    <col min="16147" max="16147" width="4.42578125" style="29" customWidth="1"/>
    <col min="16148" max="16148" width="4.28515625" style="29" customWidth="1"/>
    <col min="16149" max="16149" width="5.140625" style="29" customWidth="1"/>
    <col min="16150" max="16150" width="4.7109375" style="29" customWidth="1"/>
    <col min="16151" max="16151" width="4.5703125" style="29" customWidth="1"/>
    <col min="16152" max="16384" width="9.140625" style="29"/>
  </cols>
  <sheetData>
    <row r="1" spans="1:24" ht="30.75" customHeight="1" x14ac:dyDescent="0.2">
      <c r="A1" s="53" t="s">
        <v>42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3" spans="1:24" ht="18" customHeight="1" x14ac:dyDescent="0.2">
      <c r="A3" s="51" t="s">
        <v>0</v>
      </c>
      <c r="B3" s="50" t="s">
        <v>23</v>
      </c>
      <c r="C3" s="50" t="s">
        <v>35</v>
      </c>
      <c r="D3" s="50" t="s">
        <v>41</v>
      </c>
      <c r="E3" s="50"/>
      <c r="F3" s="50"/>
      <c r="G3" s="50" t="s">
        <v>24</v>
      </c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4" ht="18" customHeight="1" x14ac:dyDescent="0.2">
      <c r="A4" s="51"/>
      <c r="B4" s="50"/>
      <c r="C4" s="50"/>
      <c r="D4" s="50"/>
      <c r="E4" s="50"/>
      <c r="F4" s="50"/>
      <c r="G4" s="50" t="s">
        <v>5</v>
      </c>
      <c r="H4" s="50"/>
      <c r="I4" s="50"/>
      <c r="J4" s="50" t="s">
        <v>8</v>
      </c>
      <c r="K4" s="50"/>
      <c r="L4" s="50"/>
      <c r="M4" s="50" t="s">
        <v>14</v>
      </c>
      <c r="N4" s="50"/>
      <c r="O4" s="50"/>
      <c r="P4" s="50" t="s">
        <v>9</v>
      </c>
      <c r="Q4" s="50"/>
      <c r="R4" s="50"/>
      <c r="S4" s="50" t="s">
        <v>15</v>
      </c>
      <c r="T4" s="50"/>
      <c r="U4" s="50"/>
      <c r="V4" s="50" t="s">
        <v>16</v>
      </c>
      <c r="W4" s="50"/>
      <c r="X4" s="50"/>
    </row>
    <row r="5" spans="1:24" ht="18" customHeight="1" x14ac:dyDescent="0.2">
      <c r="A5" s="51"/>
      <c r="B5" s="50"/>
      <c r="C5" s="50"/>
      <c r="D5" s="1" t="s">
        <v>25</v>
      </c>
      <c r="E5" s="1" t="s">
        <v>26</v>
      </c>
      <c r="F5" s="1" t="s">
        <v>4</v>
      </c>
      <c r="G5" s="1" t="s">
        <v>25</v>
      </c>
      <c r="H5" s="1" t="s">
        <v>26</v>
      </c>
      <c r="I5" s="1" t="s">
        <v>4</v>
      </c>
      <c r="J5" s="1" t="s">
        <v>25</v>
      </c>
      <c r="K5" s="1" t="s">
        <v>26</v>
      </c>
      <c r="L5" s="1" t="s">
        <v>4</v>
      </c>
      <c r="M5" s="1" t="s">
        <v>25</v>
      </c>
      <c r="N5" s="1" t="s">
        <v>26</v>
      </c>
      <c r="O5" s="1" t="s">
        <v>4</v>
      </c>
      <c r="P5" s="1" t="s">
        <v>25</v>
      </c>
      <c r="Q5" s="1" t="s">
        <v>26</v>
      </c>
      <c r="R5" s="1" t="s">
        <v>4</v>
      </c>
      <c r="S5" s="1" t="s">
        <v>25</v>
      </c>
      <c r="T5" s="1" t="s">
        <v>26</v>
      </c>
      <c r="U5" s="1" t="s">
        <v>4</v>
      </c>
      <c r="V5" s="1" t="s">
        <v>25</v>
      </c>
      <c r="W5" s="1" t="s">
        <v>26</v>
      </c>
      <c r="X5" s="1" t="s">
        <v>4</v>
      </c>
    </row>
    <row r="6" spans="1:24" x14ac:dyDescent="0.2">
      <c r="A6" s="13">
        <v>1</v>
      </c>
      <c r="B6" s="13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</row>
    <row r="7" spans="1:24" s="30" customFormat="1" ht="42" customHeight="1" x14ac:dyDescent="0.25">
      <c r="A7" s="4" t="s">
        <v>30</v>
      </c>
      <c r="B7" s="12" t="s">
        <v>34</v>
      </c>
      <c r="C7" s="5">
        <v>1</v>
      </c>
      <c r="D7" s="34">
        <f t="shared" ref="D7:E9" si="0">G7+J7+M7+P7+S7+V7+D16+G16+J16+M16+P16+S16</f>
        <v>100</v>
      </c>
      <c r="E7" s="8">
        <f t="shared" si="0"/>
        <v>0</v>
      </c>
      <c r="F7" s="8"/>
      <c r="G7" s="8">
        <v>0</v>
      </c>
      <c r="H7" s="8">
        <v>0</v>
      </c>
      <c r="I7" s="8"/>
      <c r="J7" s="8">
        <v>0</v>
      </c>
      <c r="K7" s="8">
        <v>0</v>
      </c>
      <c r="L7" s="8"/>
      <c r="M7" s="8">
        <v>0</v>
      </c>
      <c r="N7" s="8">
        <v>0</v>
      </c>
      <c r="O7" s="8"/>
      <c r="P7" s="4">
        <v>0</v>
      </c>
      <c r="Q7" s="4">
        <v>0</v>
      </c>
      <c r="R7" s="4"/>
      <c r="S7" s="34">
        <v>0</v>
      </c>
      <c r="T7" s="4"/>
      <c r="U7" s="4"/>
      <c r="V7" s="8">
        <v>0</v>
      </c>
      <c r="W7" s="4"/>
      <c r="X7" s="4"/>
    </row>
    <row r="8" spans="1:24" ht="27.75" customHeight="1" x14ac:dyDescent="0.2">
      <c r="A8" s="6" t="s">
        <v>31</v>
      </c>
      <c r="B8" s="7" t="s">
        <v>38</v>
      </c>
      <c r="C8" s="2" t="s">
        <v>46</v>
      </c>
      <c r="D8" s="34">
        <f t="shared" si="0"/>
        <v>13002</v>
      </c>
      <c r="E8" s="8">
        <f t="shared" si="0"/>
        <v>6461</v>
      </c>
      <c r="F8" s="8"/>
      <c r="G8" s="8">
        <v>3586</v>
      </c>
      <c r="H8" s="8">
        <v>3586</v>
      </c>
      <c r="I8" s="8"/>
      <c r="J8" s="8">
        <v>856</v>
      </c>
      <c r="K8" s="8">
        <v>856</v>
      </c>
      <c r="L8" s="8"/>
      <c r="M8" s="8">
        <v>856</v>
      </c>
      <c r="N8" s="8">
        <v>868</v>
      </c>
      <c r="O8" s="8"/>
      <c r="P8" s="8">
        <v>856</v>
      </c>
      <c r="Q8" s="8">
        <v>1151</v>
      </c>
      <c r="R8" s="8"/>
      <c r="S8" s="8">
        <v>856</v>
      </c>
      <c r="T8" s="8"/>
      <c r="U8" s="8"/>
      <c r="V8" s="8">
        <v>856</v>
      </c>
      <c r="W8" s="8"/>
      <c r="X8" s="8"/>
    </row>
    <row r="9" spans="1:24" s="31" customFormat="1" ht="51.75" customHeight="1" x14ac:dyDescent="0.25">
      <c r="A9" s="6" t="s">
        <v>32</v>
      </c>
      <c r="B9" s="7" t="s">
        <v>27</v>
      </c>
      <c r="C9" s="5">
        <v>1</v>
      </c>
      <c r="D9" s="34">
        <f t="shared" si="0"/>
        <v>100</v>
      </c>
      <c r="E9" s="8">
        <f t="shared" si="0"/>
        <v>100</v>
      </c>
      <c r="F9" s="8"/>
      <c r="G9" s="8">
        <v>0</v>
      </c>
      <c r="H9" s="8">
        <v>0</v>
      </c>
      <c r="I9" s="8"/>
      <c r="J9" s="8">
        <v>0</v>
      </c>
      <c r="K9" s="8">
        <v>0</v>
      </c>
      <c r="L9" s="8"/>
      <c r="M9" s="8">
        <v>0</v>
      </c>
      <c r="N9" s="8">
        <v>0</v>
      </c>
      <c r="O9" s="8"/>
      <c r="P9" s="8">
        <v>0</v>
      </c>
      <c r="Q9" s="8">
        <v>100</v>
      </c>
      <c r="R9" s="8"/>
      <c r="S9" s="8">
        <v>0</v>
      </c>
      <c r="T9" s="8"/>
      <c r="U9" s="8"/>
      <c r="V9" s="8">
        <v>0</v>
      </c>
      <c r="W9" s="8"/>
      <c r="X9" s="8"/>
    </row>
    <row r="10" spans="1:24" x14ac:dyDescent="0.2">
      <c r="A10" s="9"/>
      <c r="B10" s="10"/>
      <c r="C10" s="3"/>
      <c r="D10" s="11"/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2"/>
      <c r="Q10" s="32"/>
      <c r="R10" s="32"/>
      <c r="S10" s="32"/>
      <c r="T10" s="32"/>
      <c r="U10" s="32"/>
      <c r="V10" s="32"/>
      <c r="W10" s="32"/>
      <c r="X10" s="32"/>
    </row>
    <row r="12" spans="1:24" ht="12.75" customHeight="1" x14ac:dyDescent="0.2">
      <c r="A12" s="51" t="s">
        <v>0</v>
      </c>
      <c r="B12" s="49" t="s">
        <v>23</v>
      </c>
      <c r="C12" s="49"/>
      <c r="D12" s="50" t="s">
        <v>24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 spans="1:24" ht="18.75" customHeight="1" x14ac:dyDescent="0.2">
      <c r="A13" s="51"/>
      <c r="B13" s="49"/>
      <c r="C13" s="49"/>
      <c r="D13" s="50" t="s">
        <v>17</v>
      </c>
      <c r="E13" s="50"/>
      <c r="F13" s="50"/>
      <c r="G13" s="50" t="s">
        <v>18</v>
      </c>
      <c r="H13" s="50"/>
      <c r="I13" s="50"/>
      <c r="J13" s="50" t="s">
        <v>19</v>
      </c>
      <c r="K13" s="50"/>
      <c r="L13" s="50"/>
      <c r="M13" s="50" t="s">
        <v>20</v>
      </c>
      <c r="N13" s="50"/>
      <c r="O13" s="50"/>
      <c r="P13" s="50" t="s">
        <v>21</v>
      </c>
      <c r="Q13" s="50"/>
      <c r="R13" s="50"/>
      <c r="S13" s="50" t="s">
        <v>22</v>
      </c>
      <c r="T13" s="50"/>
      <c r="U13" s="50"/>
      <c r="V13" s="49" t="s">
        <v>45</v>
      </c>
      <c r="W13" s="49"/>
      <c r="X13" s="49"/>
    </row>
    <row r="14" spans="1:24" ht="18.75" customHeight="1" x14ac:dyDescent="0.2">
      <c r="A14" s="51"/>
      <c r="B14" s="49"/>
      <c r="C14" s="49"/>
      <c r="D14" s="1" t="s">
        <v>25</v>
      </c>
      <c r="E14" s="1" t="s">
        <v>26</v>
      </c>
      <c r="F14" s="1" t="s">
        <v>4</v>
      </c>
      <c r="G14" s="1" t="s">
        <v>25</v>
      </c>
      <c r="H14" s="1" t="s">
        <v>26</v>
      </c>
      <c r="I14" s="1" t="s">
        <v>4</v>
      </c>
      <c r="J14" s="1" t="s">
        <v>25</v>
      </c>
      <c r="K14" s="1" t="s">
        <v>26</v>
      </c>
      <c r="L14" s="1" t="s">
        <v>4</v>
      </c>
      <c r="M14" s="1" t="s">
        <v>25</v>
      </c>
      <c r="N14" s="1" t="s">
        <v>26</v>
      </c>
      <c r="O14" s="1" t="s">
        <v>4</v>
      </c>
      <c r="P14" s="1" t="s">
        <v>25</v>
      </c>
      <c r="Q14" s="1" t="s">
        <v>26</v>
      </c>
      <c r="R14" s="1" t="s">
        <v>4</v>
      </c>
      <c r="S14" s="1" t="s">
        <v>25</v>
      </c>
      <c r="T14" s="1" t="s">
        <v>26</v>
      </c>
      <c r="U14" s="1" t="s">
        <v>4</v>
      </c>
      <c r="V14" s="49"/>
      <c r="W14" s="49"/>
      <c r="X14" s="49"/>
    </row>
    <row r="15" spans="1:24" ht="18.75" customHeight="1" x14ac:dyDescent="0.2">
      <c r="A15" s="51"/>
      <c r="B15" s="49"/>
      <c r="C15" s="49"/>
      <c r="D15" s="1">
        <v>25</v>
      </c>
      <c r="E15" s="1">
        <v>26</v>
      </c>
      <c r="F15" s="1">
        <v>27</v>
      </c>
      <c r="G15" s="1">
        <v>28</v>
      </c>
      <c r="H15" s="1">
        <v>29</v>
      </c>
      <c r="I15" s="1">
        <v>30</v>
      </c>
      <c r="J15" s="1">
        <v>31</v>
      </c>
      <c r="K15" s="1">
        <v>32</v>
      </c>
      <c r="L15" s="1">
        <v>33</v>
      </c>
      <c r="M15" s="1">
        <v>34</v>
      </c>
      <c r="N15" s="1">
        <v>35</v>
      </c>
      <c r="O15" s="1">
        <v>36</v>
      </c>
      <c r="P15" s="1">
        <v>37</v>
      </c>
      <c r="Q15" s="1">
        <v>38</v>
      </c>
      <c r="R15" s="1">
        <v>39</v>
      </c>
      <c r="S15" s="1">
        <v>40</v>
      </c>
      <c r="T15" s="1">
        <v>41</v>
      </c>
      <c r="U15" s="1">
        <v>42</v>
      </c>
      <c r="V15" s="50">
        <v>43</v>
      </c>
      <c r="W15" s="50"/>
      <c r="X15" s="50"/>
    </row>
    <row r="16" spans="1:24" ht="38.25" customHeight="1" x14ac:dyDescent="0.2">
      <c r="A16" s="4" t="s">
        <v>30</v>
      </c>
      <c r="B16" s="52" t="s">
        <v>34</v>
      </c>
      <c r="C16" s="52"/>
      <c r="D16" s="1">
        <v>0</v>
      </c>
      <c r="E16" s="1"/>
      <c r="F16" s="1"/>
      <c r="G16" s="1">
        <v>0</v>
      </c>
      <c r="H16" s="1"/>
      <c r="I16" s="1"/>
      <c r="J16" s="1">
        <v>0</v>
      </c>
      <c r="K16" s="1"/>
      <c r="L16" s="1"/>
      <c r="M16" s="1">
        <v>100</v>
      </c>
      <c r="N16" s="1"/>
      <c r="O16" s="1"/>
      <c r="P16" s="1">
        <v>0</v>
      </c>
      <c r="Q16" s="1"/>
      <c r="R16" s="1"/>
      <c r="S16" s="1">
        <v>0</v>
      </c>
      <c r="T16" s="1"/>
      <c r="U16" s="1"/>
      <c r="V16" s="50"/>
      <c r="W16" s="50"/>
      <c r="X16" s="50"/>
    </row>
    <row r="17" spans="1:24" ht="25.5" customHeight="1" x14ac:dyDescent="0.2">
      <c r="A17" s="6" t="s">
        <v>31</v>
      </c>
      <c r="B17" s="52" t="s">
        <v>38</v>
      </c>
      <c r="C17" s="52"/>
      <c r="D17" s="8">
        <v>856</v>
      </c>
      <c r="E17" s="4"/>
      <c r="F17" s="4"/>
      <c r="G17" s="8">
        <v>856</v>
      </c>
      <c r="H17" s="4"/>
      <c r="I17" s="4"/>
      <c r="J17" s="8">
        <v>856</v>
      </c>
      <c r="K17" s="4"/>
      <c r="L17" s="4"/>
      <c r="M17" s="8">
        <v>856</v>
      </c>
      <c r="N17" s="4"/>
      <c r="O17" s="4"/>
      <c r="P17" s="8">
        <v>856</v>
      </c>
      <c r="Q17" s="4"/>
      <c r="R17" s="4"/>
      <c r="S17" s="8">
        <v>856</v>
      </c>
      <c r="T17" s="4"/>
      <c r="U17" s="4"/>
      <c r="V17" s="49"/>
      <c r="W17" s="49"/>
      <c r="X17" s="49"/>
    </row>
    <row r="18" spans="1:24" ht="51" customHeight="1" x14ac:dyDescent="0.2">
      <c r="A18" s="6" t="s">
        <v>32</v>
      </c>
      <c r="B18" s="52" t="s">
        <v>27</v>
      </c>
      <c r="C18" s="52"/>
      <c r="D18" s="8">
        <v>0</v>
      </c>
      <c r="E18" s="8"/>
      <c r="F18" s="8"/>
      <c r="G18" s="8">
        <v>0</v>
      </c>
      <c r="H18" s="8"/>
      <c r="I18" s="8"/>
      <c r="J18" s="8">
        <v>0</v>
      </c>
      <c r="K18" s="8"/>
      <c r="L18" s="8"/>
      <c r="M18" s="8">
        <v>100</v>
      </c>
      <c r="N18" s="8"/>
      <c r="O18" s="8"/>
      <c r="P18" s="8">
        <v>0</v>
      </c>
      <c r="Q18" s="8"/>
      <c r="R18" s="8"/>
      <c r="S18" s="8">
        <v>0</v>
      </c>
      <c r="T18" s="8"/>
      <c r="U18" s="8"/>
      <c r="V18" s="49"/>
      <c r="W18" s="49"/>
      <c r="X18" s="49"/>
    </row>
  </sheetData>
  <mergeCells count="29">
    <mergeCell ref="B18:C18"/>
    <mergeCell ref="B12:C15"/>
    <mergeCell ref="A1:X1"/>
    <mergeCell ref="G3:X3"/>
    <mergeCell ref="D12:X12"/>
    <mergeCell ref="V13:X14"/>
    <mergeCell ref="V15:X15"/>
    <mergeCell ref="G4:I4"/>
    <mergeCell ref="J4:L4"/>
    <mergeCell ref="M4:O4"/>
    <mergeCell ref="P4:R4"/>
    <mergeCell ref="S4:U4"/>
    <mergeCell ref="V4:X4"/>
    <mergeCell ref="A3:A5"/>
    <mergeCell ref="B3:B5"/>
    <mergeCell ref="C3:C5"/>
    <mergeCell ref="D3:F4"/>
    <mergeCell ref="A12:A15"/>
    <mergeCell ref="V17:X17"/>
    <mergeCell ref="B16:C16"/>
    <mergeCell ref="B17:C17"/>
    <mergeCell ref="V18:X18"/>
    <mergeCell ref="S13:U13"/>
    <mergeCell ref="D13:F13"/>
    <mergeCell ref="G13:I13"/>
    <mergeCell ref="J13:L13"/>
    <mergeCell ref="M13:O13"/>
    <mergeCell ref="P13:R13"/>
    <mergeCell ref="V16:X1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фин.обеспечение</vt:lpstr>
      <vt:lpstr>целевые показатели</vt:lpstr>
      <vt:lpstr>'целевые показатели'!Область_печати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2022-06-07T03:52:13Z</dcterms:modified>
</cp:coreProperties>
</file>