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Лист1!$A$1:$AT$32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I23" i="1"/>
  <c r="I22" i="1"/>
  <c r="I17" i="1"/>
  <c r="I13" i="1"/>
  <c r="H10" i="1"/>
  <c r="H9" i="1"/>
  <c r="H8" i="1"/>
  <c r="H7" i="1"/>
  <c r="E18" i="1"/>
  <c r="H16" i="1"/>
  <c r="H11" i="1"/>
  <c r="H21" i="1"/>
  <c r="H6" i="1" s="1"/>
  <c r="J11" i="1" l="1"/>
  <c r="M11" i="1"/>
  <c r="P11" i="1"/>
  <c r="S11" i="1"/>
  <c r="V11" i="1"/>
  <c r="Y11" i="1"/>
  <c r="AB11" i="1"/>
  <c r="AE11" i="1"/>
  <c r="AH11" i="1"/>
  <c r="AK11" i="1"/>
  <c r="AN11" i="1"/>
  <c r="G11" i="1"/>
  <c r="I11" i="1" s="1"/>
  <c r="G8" i="1"/>
  <c r="I8" i="1" s="1"/>
  <c r="G12" i="1"/>
  <c r="D13" i="1"/>
  <c r="M8" i="1"/>
  <c r="J8" i="1"/>
  <c r="AN16" i="1"/>
  <c r="AB17" i="1"/>
  <c r="D12" i="1" l="1"/>
  <c r="I12" i="1"/>
  <c r="D11" i="1"/>
  <c r="E25" i="1" l="1"/>
  <c r="D25" i="1"/>
  <c r="E24" i="1"/>
  <c r="D24" i="1"/>
  <c r="E23" i="1"/>
  <c r="F23" i="1" s="1"/>
  <c r="AH22" i="1"/>
  <c r="D22" i="1" s="1"/>
  <c r="E22" i="1"/>
  <c r="F22" i="1" s="1"/>
  <c r="AN21" i="1"/>
  <c r="AK21" i="1"/>
  <c r="AH21" i="1"/>
  <c r="AB21" i="1"/>
  <c r="Y21" i="1"/>
  <c r="V21" i="1"/>
  <c r="S21" i="1"/>
  <c r="P21" i="1"/>
  <c r="M21" i="1"/>
  <c r="J21" i="1"/>
  <c r="G21" i="1"/>
  <c r="I21" i="1" s="1"/>
  <c r="E20" i="1"/>
  <c r="D20" i="1"/>
  <c r="E19" i="1"/>
  <c r="D19" i="1"/>
  <c r="AK17" i="1"/>
  <c r="AK16" i="1" s="1"/>
  <c r="AH17" i="1"/>
  <c r="D17" i="1" s="1"/>
  <c r="E17" i="1"/>
  <c r="F17" i="1" s="1"/>
  <c r="AE16" i="1"/>
  <c r="AB16" i="1"/>
  <c r="Y16" i="1"/>
  <c r="V16" i="1"/>
  <c r="S16" i="1"/>
  <c r="P16" i="1"/>
  <c r="M16" i="1"/>
  <c r="J16" i="1"/>
  <c r="G16" i="1"/>
  <c r="E15" i="1"/>
  <c r="D15" i="1"/>
  <c r="E14" i="1"/>
  <c r="D14" i="1"/>
  <c r="E13" i="1"/>
  <c r="F13" i="1" s="1"/>
  <c r="E12" i="1"/>
  <c r="F12" i="1" s="1"/>
  <c r="E10" i="1"/>
  <c r="D10" i="1"/>
  <c r="AN9" i="1"/>
  <c r="AK9" i="1"/>
  <c r="AH9" i="1"/>
  <c r="AE9" i="1"/>
  <c r="V9" i="1"/>
  <c r="S9" i="1"/>
  <c r="P9" i="1"/>
  <c r="M9" i="1"/>
  <c r="J9" i="1"/>
  <c r="G9" i="1"/>
  <c r="AN8" i="1"/>
  <c r="AK8" i="1"/>
  <c r="AE8" i="1"/>
  <c r="AB8" i="1"/>
  <c r="Y8" i="1"/>
  <c r="V8" i="1"/>
  <c r="S8" i="1"/>
  <c r="P8" i="1"/>
  <c r="AN7" i="1"/>
  <c r="AN6" i="1" s="1"/>
  <c r="AE7" i="1"/>
  <c r="AB7" i="1"/>
  <c r="AB6" i="1" s="1"/>
  <c r="Y7" i="1"/>
  <c r="V7" i="1"/>
  <c r="V6" i="1" s="1"/>
  <c r="S7" i="1"/>
  <c r="S6" i="1" s="1"/>
  <c r="P7" i="1"/>
  <c r="M7" i="1"/>
  <c r="M6" i="1" s="1"/>
  <c r="J7" i="1"/>
  <c r="J6" i="1" s="1"/>
  <c r="G7" i="1"/>
  <c r="G6" i="1" l="1"/>
  <c r="I6" i="1" s="1"/>
  <c r="D7" i="1"/>
  <c r="I7" i="1"/>
  <c r="D9" i="1"/>
  <c r="AK7" i="1"/>
  <c r="AK6" i="1" s="1"/>
  <c r="I16" i="1"/>
  <c r="Y6" i="1"/>
  <c r="AE6" i="1"/>
  <c r="P6" i="1"/>
  <c r="E21" i="1"/>
  <c r="E9" i="1"/>
  <c r="E16" i="1"/>
  <c r="E8" i="1"/>
  <c r="E7" i="1"/>
  <c r="AH7" i="1"/>
  <c r="AH16" i="1"/>
  <c r="D16" i="1" s="1"/>
  <c r="AE21" i="1"/>
  <c r="D21" i="1" s="1"/>
  <c r="AH8" i="1"/>
  <c r="D8" i="1" s="1"/>
  <c r="E11" i="1"/>
  <c r="F11" i="1" s="1"/>
  <c r="F16" i="1" l="1"/>
  <c r="F7" i="1"/>
  <c r="F21" i="1"/>
  <c r="F8" i="1"/>
  <c r="AH6" i="1"/>
  <c r="D6" i="1" s="1"/>
  <c r="E6" i="1"/>
  <c r="F6" i="1" l="1"/>
</calcChain>
</file>

<file path=xl/sharedStrings.xml><?xml version="1.0" encoding="utf-8"?>
<sst xmlns="http://schemas.openxmlformats.org/spreadsheetml/2006/main" count="91" uniqueCount="42">
  <si>
    <t>№ п/п</t>
  </si>
  <si>
    <t>Наименование программы</t>
  </si>
  <si>
    <t>Источник финансирования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</si>
  <si>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</si>
  <si>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</si>
  <si>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</si>
  <si>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</si>
  <si>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</si>
  <si>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</si>
  <si>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</si>
  <si>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</si>
  <si>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</si>
  <si>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</si>
  <si>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</si>
  <si>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</si>
  <si>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год</t>
  </si>
  <si>
    <t xml:space="preserve">факт     </t>
  </si>
  <si>
    <t>%</t>
  </si>
  <si>
    <t>план</t>
  </si>
  <si>
    <t>факт</t>
  </si>
  <si>
    <t>Муниципальная программа "Развитие культуры и туризма в муниципальном образовании город Мегион на 2014-2020 годы"</t>
  </si>
  <si>
    <t>Всего</t>
  </si>
  <si>
    <t>местный бюджет</t>
  </si>
  <si>
    <t>окружной бюджет</t>
  </si>
  <si>
    <t>федеральный бюджет</t>
  </si>
  <si>
    <t>привлеченные средства</t>
  </si>
  <si>
    <t>1.1</t>
  </si>
  <si>
    <t>Подпрограмма "Обеспечение прав граждан на доступ к культурным ценностям и информации"</t>
  </si>
  <si>
    <t>Подпрограмма "Укрепление единого культурного пространства в городском округе"</t>
  </si>
  <si>
    <t>Подпрограмма "Реализация единой государственной политики в отрасли культура" муниципальной программы "Развитие культуры и туризма в городском округе город Мегион на 2014 -2020 годы"</t>
  </si>
  <si>
    <t xml:space="preserve">Приложение к письму </t>
  </si>
  <si>
    <t>1.2</t>
  </si>
  <si>
    <t>1.4</t>
  </si>
  <si>
    <t>2017 год</t>
  </si>
  <si>
    <t>Сетевой график о финансовом обеспечении  реализации муниципальной программы " "Развитие культуры и туризма в муниципальном образовании город Мегион" на 2017 год</t>
  </si>
  <si>
    <t xml:space="preserve">Исполняющий обязанности директора  департамента социальной  политики </t>
  </si>
  <si>
    <t>Дарья Игоревна Чернявская</t>
  </si>
  <si>
    <t>тел.:5-90-95</t>
  </si>
  <si>
    <t>и.о. начальника отдела,главного бухгалтера</t>
  </si>
  <si>
    <t>Л.В.Сорока</t>
  </si>
  <si>
    <t>от "_____"_________2017 №_____-МК</t>
  </si>
  <si>
    <t>Л.П.Лалаянц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</si>
</sst>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#,##0.0"/>
    <numFmt numFmtId="166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64" fontId="2" fillId="2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165" fontId="2" fillId="3" borderId="6" xfId="0" applyNumberFormat="1" applyFont="1" applyFill="1" applyBorder="1" applyAlignment="1">
      <alignment horizontal="left" vertical="center"/>
    </xf>
    <xf numFmtId="165" fontId="2" fillId="2" borderId="6" xfId="0" applyNumberFormat="1" applyFont="1" applyFill="1" applyBorder="1" applyAlignment="1">
      <alignment horizontal="left" vertical="center"/>
    </xf>
    <xf numFmtId="165" fontId="2" fillId="4" borderId="6" xfId="0" applyNumberFormat="1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left" vertical="center" wrapText="1"/>
    </xf>
    <xf numFmtId="165" fontId="2" fillId="4" borderId="3" xfId="0" applyNumberFormat="1" applyFont="1" applyFill="1" applyBorder="1" applyAlignment="1">
      <alignment horizontal="left" vertical="center" wrapText="1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left" vertical="center"/>
    </xf>
    <xf numFmtId="165" fontId="2" fillId="0" borderId="6" xfId="0" applyNumberFormat="1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left" vertical="center"/>
    </xf>
    <xf numFmtId="165" fontId="2" fillId="0" borderId="0" xfId="0" applyNumberFormat="1" applyFont="1" applyFill="1" applyAlignment="1">
      <alignment horizontal="center" vertical="center"/>
    </xf>
    <xf numFmtId="165" fontId="2" fillId="5" borderId="6" xfId="0" applyNumberFormat="1" applyFont="1" applyFill="1" applyBorder="1" applyAlignment="1">
      <alignment horizontal="left" vertical="center" wrapText="1"/>
    </xf>
    <xf numFmtId="165" fontId="2" fillId="5" borderId="3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/>
    </xf>
    <xf numFmtId="165" fontId="2" fillId="4" borderId="6" xfId="0" applyNumberFormat="1" applyFont="1" applyFill="1" applyBorder="1" applyAlignment="1">
      <alignment horizontal="left" vertical="center"/>
    </xf>
    <xf numFmtId="165" fontId="2" fillId="4" borderId="3" xfId="0" applyNumberFormat="1" applyFont="1" applyFill="1" applyBorder="1" applyAlignment="1">
      <alignment horizontal="left" vertical="center"/>
    </xf>
    <xf numFmtId="43" fontId="3" fillId="2" borderId="6" xfId="1" applyFont="1" applyFill="1" applyBorder="1" applyAlignment="1">
      <alignment horizontal="left" vertical="center" wrapText="1"/>
    </xf>
    <xf numFmtId="165" fontId="2" fillId="3" borderId="6" xfId="1" applyNumberFormat="1" applyFont="1" applyFill="1" applyBorder="1" applyAlignment="1">
      <alignment horizontal="left" vertical="center"/>
    </xf>
    <xf numFmtId="165" fontId="2" fillId="2" borderId="6" xfId="1" applyNumberFormat="1" applyFont="1" applyFill="1" applyBorder="1" applyAlignment="1">
      <alignment horizontal="left" vertical="center"/>
    </xf>
    <xf numFmtId="165" fontId="2" fillId="4" borderId="6" xfId="1" applyNumberFormat="1" applyFont="1" applyFill="1" applyBorder="1" applyAlignment="1">
      <alignment horizontal="left" vertical="center"/>
    </xf>
    <xf numFmtId="165" fontId="2" fillId="2" borderId="6" xfId="1" applyNumberFormat="1" applyFont="1" applyFill="1" applyBorder="1" applyAlignment="1">
      <alignment horizontal="left" vertical="center" wrapText="1"/>
    </xf>
    <xf numFmtId="165" fontId="2" fillId="4" borderId="3" xfId="1" applyNumberFormat="1" applyFont="1" applyFill="1" applyBorder="1" applyAlignment="1">
      <alignment horizontal="left" vertical="center"/>
    </xf>
    <xf numFmtId="43" fontId="2" fillId="2" borderId="0" xfId="1" applyFont="1" applyFill="1" applyAlignment="1">
      <alignment horizontal="center" vertical="center"/>
    </xf>
    <xf numFmtId="165" fontId="2" fillId="2" borderId="5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2" fillId="0" borderId="0" xfId="0" applyNumberFormat="1" applyFont="1" applyFill="1" applyBorder="1"/>
    <xf numFmtId="0" fontId="2" fillId="0" borderId="0" xfId="0" applyFont="1" applyFill="1" applyBorder="1"/>
    <xf numFmtId="164" fontId="6" fillId="0" borderId="0" xfId="0" applyNumberFormat="1" applyFont="1" applyFill="1"/>
    <xf numFmtId="164" fontId="2" fillId="0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2" fillId="6" borderId="0" xfId="0" applyNumberFormat="1" applyFont="1" applyFill="1"/>
    <xf numFmtId="165" fontId="7" fillId="0" borderId="0" xfId="1" applyNumberFormat="1" applyFont="1" applyFill="1" applyAlignment="1"/>
    <xf numFmtId="165" fontId="8" fillId="0" borderId="6" xfId="0" applyNumberFormat="1" applyFont="1" applyBorder="1" applyAlignment="1">
      <alignment horizontal="left" vertical="center" wrapText="1"/>
    </xf>
    <xf numFmtId="165" fontId="8" fillId="0" borderId="6" xfId="0" applyNumberFormat="1" applyFont="1" applyFill="1" applyBorder="1" applyAlignment="1">
      <alignment horizontal="left" vertical="center"/>
    </xf>
    <xf numFmtId="165" fontId="8" fillId="2" borderId="6" xfId="0" applyNumberFormat="1" applyFont="1" applyFill="1" applyBorder="1" applyAlignment="1">
      <alignment horizontal="left" vertical="center"/>
    </xf>
    <xf numFmtId="165" fontId="8" fillId="0" borderId="6" xfId="0" applyNumberFormat="1" applyFont="1" applyBorder="1" applyAlignment="1">
      <alignment horizontal="left" vertical="center"/>
    </xf>
    <xf numFmtId="165" fontId="8" fillId="2" borderId="6" xfId="1" applyNumberFormat="1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left" vertical="center" wrapText="1"/>
    </xf>
    <xf numFmtId="165" fontId="2" fillId="0" borderId="6" xfId="1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5" fontId="10" fillId="0" borderId="0" xfId="2" applyNumberFormat="1" applyFont="1" applyFill="1"/>
    <xf numFmtId="165" fontId="12" fillId="0" borderId="0" xfId="2" applyNumberFormat="1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5" fontId="12" fillId="0" borderId="0" xfId="2" applyNumberFormat="1" applyFont="1" applyFill="1" applyAlignment="1">
      <alignment horizontal="center"/>
    </xf>
    <xf numFmtId="164" fontId="2" fillId="7" borderId="6" xfId="0" applyNumberFormat="1" applyFont="1" applyFill="1" applyBorder="1" applyAlignment="1">
      <alignment horizontal="center" vertical="center" wrapText="1"/>
    </xf>
    <xf numFmtId="165" fontId="2" fillId="7" borderId="6" xfId="0" applyNumberFormat="1" applyFont="1" applyFill="1" applyBorder="1" applyAlignment="1">
      <alignment horizontal="left" vertical="center" wrapText="1"/>
    </xf>
    <xf numFmtId="165" fontId="2" fillId="7" borderId="6" xfId="0" applyNumberFormat="1" applyFont="1" applyFill="1" applyBorder="1" applyAlignment="1">
      <alignment horizontal="left" vertical="center"/>
    </xf>
    <xf numFmtId="165" fontId="2" fillId="7" borderId="6" xfId="1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0"/>
  <sheetViews>
    <sheetView tabSelected="1" view="pageBreakPreview" topLeftCell="A4" zoomScale="85" zoomScaleNormal="100" zoomScaleSheetLayoutView="85" workbookViewId="0">
      <selection activeCell="J27" sqref="J27"/>
    </sheetView>
  </sheetViews>
  <sheetFormatPr defaultRowHeight="12.75" x14ac:dyDescent="0.2"/>
  <cols>
    <col min="1" max="1" width="9.28515625" style="1" customWidth="1"/>
    <col min="2" max="2" width="27.28515625" style="2" customWidth="1"/>
    <col min="3" max="3" width="9.28515625" style="3" customWidth="1"/>
    <col min="4" max="4" width="9.28515625" style="60" customWidth="1"/>
    <col min="5" max="6" width="9.28515625" style="5" customWidth="1"/>
    <col min="7" max="7" width="9.28515625" style="60" customWidth="1"/>
    <col min="8" max="9" width="9.28515625" style="6" customWidth="1"/>
    <col min="10" max="10" width="9.28515625" style="60" customWidth="1"/>
    <col min="11" max="12" width="9.28515625" style="6" customWidth="1"/>
    <col min="13" max="13" width="9.28515625" style="60" customWidth="1"/>
    <col min="14" max="15" width="9.28515625" style="6" customWidth="1"/>
    <col min="16" max="16" width="9.28515625" style="60" customWidth="1"/>
    <col min="17" max="18" width="9.28515625" style="6" customWidth="1"/>
    <col min="19" max="19" width="9.28515625" style="60" customWidth="1"/>
    <col min="20" max="21" width="9.28515625" style="6" customWidth="1"/>
    <col min="22" max="22" width="9.28515625" style="60" customWidth="1"/>
    <col min="23" max="23" width="9.28515625" style="4" customWidth="1"/>
    <col min="24" max="24" width="9.28515625" style="6" customWidth="1"/>
    <col min="25" max="25" width="9.28515625" style="60" customWidth="1"/>
    <col min="26" max="27" width="9.28515625" style="4" customWidth="1"/>
    <col min="28" max="28" width="9.28515625" style="60" customWidth="1"/>
    <col min="29" max="30" width="9.28515625" style="6" customWidth="1"/>
    <col min="31" max="31" width="9.28515625" style="60" customWidth="1"/>
    <col min="32" max="33" width="9.28515625" style="6" customWidth="1"/>
    <col min="34" max="34" width="9.28515625" style="60" customWidth="1"/>
    <col min="35" max="41" width="9.28515625" style="6" customWidth="1"/>
    <col min="42" max="42" width="9.28515625" style="1" customWidth="1"/>
    <col min="43" max="64" width="9.140625" style="7"/>
    <col min="65" max="242" width="9.140625" style="1"/>
    <col min="243" max="243" width="9.28515625" style="1" customWidth="1"/>
    <col min="244" max="244" width="27.28515625" style="1" customWidth="1"/>
    <col min="245" max="284" width="9.28515625" style="1" customWidth="1"/>
    <col min="285" max="286" width="9.140625" style="1"/>
    <col min="287" max="287" width="15" style="1" customWidth="1"/>
    <col min="288" max="288" width="13.7109375" style="1" customWidth="1"/>
    <col min="289" max="289" width="16.140625" style="1" customWidth="1"/>
    <col min="290" max="290" width="9.140625" style="1"/>
    <col min="291" max="291" width="11.85546875" style="1" customWidth="1"/>
    <col min="292" max="498" width="9.140625" style="1"/>
    <col min="499" max="499" width="9.28515625" style="1" customWidth="1"/>
    <col min="500" max="500" width="27.28515625" style="1" customWidth="1"/>
    <col min="501" max="540" width="9.28515625" style="1" customWidth="1"/>
    <col min="541" max="542" width="9.140625" style="1"/>
    <col min="543" max="543" width="15" style="1" customWidth="1"/>
    <col min="544" max="544" width="13.7109375" style="1" customWidth="1"/>
    <col min="545" max="545" width="16.140625" style="1" customWidth="1"/>
    <col min="546" max="546" width="9.140625" style="1"/>
    <col min="547" max="547" width="11.85546875" style="1" customWidth="1"/>
    <col min="548" max="754" width="9.140625" style="1"/>
    <col min="755" max="755" width="9.28515625" style="1" customWidth="1"/>
    <col min="756" max="756" width="27.28515625" style="1" customWidth="1"/>
    <col min="757" max="796" width="9.28515625" style="1" customWidth="1"/>
    <col min="797" max="798" width="9.140625" style="1"/>
    <col min="799" max="799" width="15" style="1" customWidth="1"/>
    <col min="800" max="800" width="13.7109375" style="1" customWidth="1"/>
    <col min="801" max="801" width="16.140625" style="1" customWidth="1"/>
    <col min="802" max="802" width="9.140625" style="1"/>
    <col min="803" max="803" width="11.85546875" style="1" customWidth="1"/>
    <col min="804" max="1010" width="9.140625" style="1"/>
    <col min="1011" max="1011" width="9.28515625" style="1" customWidth="1"/>
    <col min="1012" max="1012" width="27.28515625" style="1" customWidth="1"/>
    <col min="1013" max="1052" width="9.28515625" style="1" customWidth="1"/>
    <col min="1053" max="1054" width="9.140625" style="1"/>
    <col min="1055" max="1055" width="15" style="1" customWidth="1"/>
    <col min="1056" max="1056" width="13.7109375" style="1" customWidth="1"/>
    <col min="1057" max="1057" width="16.140625" style="1" customWidth="1"/>
    <col min="1058" max="1058" width="9.140625" style="1"/>
    <col min="1059" max="1059" width="11.85546875" style="1" customWidth="1"/>
    <col min="1060" max="1266" width="9.140625" style="1"/>
    <col min="1267" max="1267" width="9.28515625" style="1" customWidth="1"/>
    <col min="1268" max="1268" width="27.28515625" style="1" customWidth="1"/>
    <col min="1269" max="1308" width="9.28515625" style="1" customWidth="1"/>
    <col min="1309" max="1310" width="9.140625" style="1"/>
    <col min="1311" max="1311" width="15" style="1" customWidth="1"/>
    <col min="1312" max="1312" width="13.7109375" style="1" customWidth="1"/>
    <col min="1313" max="1313" width="16.140625" style="1" customWidth="1"/>
    <col min="1314" max="1314" width="9.140625" style="1"/>
    <col min="1315" max="1315" width="11.85546875" style="1" customWidth="1"/>
    <col min="1316" max="1522" width="9.140625" style="1"/>
    <col min="1523" max="1523" width="9.28515625" style="1" customWidth="1"/>
    <col min="1524" max="1524" width="27.28515625" style="1" customWidth="1"/>
    <col min="1525" max="1564" width="9.28515625" style="1" customWidth="1"/>
    <col min="1565" max="1566" width="9.140625" style="1"/>
    <col min="1567" max="1567" width="15" style="1" customWidth="1"/>
    <col min="1568" max="1568" width="13.7109375" style="1" customWidth="1"/>
    <col min="1569" max="1569" width="16.140625" style="1" customWidth="1"/>
    <col min="1570" max="1570" width="9.140625" style="1"/>
    <col min="1571" max="1571" width="11.85546875" style="1" customWidth="1"/>
    <col min="1572" max="1778" width="9.140625" style="1"/>
    <col min="1779" max="1779" width="9.28515625" style="1" customWidth="1"/>
    <col min="1780" max="1780" width="27.28515625" style="1" customWidth="1"/>
    <col min="1781" max="1820" width="9.28515625" style="1" customWidth="1"/>
    <col min="1821" max="1822" width="9.140625" style="1"/>
    <col min="1823" max="1823" width="15" style="1" customWidth="1"/>
    <col min="1824" max="1824" width="13.7109375" style="1" customWidth="1"/>
    <col min="1825" max="1825" width="16.140625" style="1" customWidth="1"/>
    <col min="1826" max="1826" width="9.140625" style="1"/>
    <col min="1827" max="1827" width="11.85546875" style="1" customWidth="1"/>
    <col min="1828" max="2034" width="9.140625" style="1"/>
    <col min="2035" max="2035" width="9.28515625" style="1" customWidth="1"/>
    <col min="2036" max="2036" width="27.28515625" style="1" customWidth="1"/>
    <col min="2037" max="2076" width="9.28515625" style="1" customWidth="1"/>
    <col min="2077" max="2078" width="9.140625" style="1"/>
    <col min="2079" max="2079" width="15" style="1" customWidth="1"/>
    <col min="2080" max="2080" width="13.7109375" style="1" customWidth="1"/>
    <col min="2081" max="2081" width="16.140625" style="1" customWidth="1"/>
    <col min="2082" max="2082" width="9.140625" style="1"/>
    <col min="2083" max="2083" width="11.85546875" style="1" customWidth="1"/>
    <col min="2084" max="2290" width="9.140625" style="1"/>
    <col min="2291" max="2291" width="9.28515625" style="1" customWidth="1"/>
    <col min="2292" max="2292" width="27.28515625" style="1" customWidth="1"/>
    <col min="2293" max="2332" width="9.28515625" style="1" customWidth="1"/>
    <col min="2333" max="2334" width="9.140625" style="1"/>
    <col min="2335" max="2335" width="15" style="1" customWidth="1"/>
    <col min="2336" max="2336" width="13.7109375" style="1" customWidth="1"/>
    <col min="2337" max="2337" width="16.140625" style="1" customWidth="1"/>
    <col min="2338" max="2338" width="9.140625" style="1"/>
    <col min="2339" max="2339" width="11.85546875" style="1" customWidth="1"/>
    <col min="2340" max="2546" width="9.140625" style="1"/>
    <col min="2547" max="2547" width="9.28515625" style="1" customWidth="1"/>
    <col min="2548" max="2548" width="27.28515625" style="1" customWidth="1"/>
    <col min="2549" max="2588" width="9.28515625" style="1" customWidth="1"/>
    <col min="2589" max="2590" width="9.140625" style="1"/>
    <col min="2591" max="2591" width="15" style="1" customWidth="1"/>
    <col min="2592" max="2592" width="13.7109375" style="1" customWidth="1"/>
    <col min="2593" max="2593" width="16.140625" style="1" customWidth="1"/>
    <col min="2594" max="2594" width="9.140625" style="1"/>
    <col min="2595" max="2595" width="11.85546875" style="1" customWidth="1"/>
    <col min="2596" max="2802" width="9.140625" style="1"/>
    <col min="2803" max="2803" width="9.28515625" style="1" customWidth="1"/>
    <col min="2804" max="2804" width="27.28515625" style="1" customWidth="1"/>
    <col min="2805" max="2844" width="9.28515625" style="1" customWidth="1"/>
    <col min="2845" max="2846" width="9.140625" style="1"/>
    <col min="2847" max="2847" width="15" style="1" customWidth="1"/>
    <col min="2848" max="2848" width="13.7109375" style="1" customWidth="1"/>
    <col min="2849" max="2849" width="16.140625" style="1" customWidth="1"/>
    <col min="2850" max="2850" width="9.140625" style="1"/>
    <col min="2851" max="2851" width="11.85546875" style="1" customWidth="1"/>
    <col min="2852" max="3058" width="9.140625" style="1"/>
    <col min="3059" max="3059" width="9.28515625" style="1" customWidth="1"/>
    <col min="3060" max="3060" width="27.28515625" style="1" customWidth="1"/>
    <col min="3061" max="3100" width="9.28515625" style="1" customWidth="1"/>
    <col min="3101" max="3102" width="9.140625" style="1"/>
    <col min="3103" max="3103" width="15" style="1" customWidth="1"/>
    <col min="3104" max="3104" width="13.7109375" style="1" customWidth="1"/>
    <col min="3105" max="3105" width="16.140625" style="1" customWidth="1"/>
    <col min="3106" max="3106" width="9.140625" style="1"/>
    <col min="3107" max="3107" width="11.85546875" style="1" customWidth="1"/>
    <col min="3108" max="3314" width="9.140625" style="1"/>
    <col min="3315" max="3315" width="9.28515625" style="1" customWidth="1"/>
    <col min="3316" max="3316" width="27.28515625" style="1" customWidth="1"/>
    <col min="3317" max="3356" width="9.28515625" style="1" customWidth="1"/>
    <col min="3357" max="3358" width="9.140625" style="1"/>
    <col min="3359" max="3359" width="15" style="1" customWidth="1"/>
    <col min="3360" max="3360" width="13.7109375" style="1" customWidth="1"/>
    <col min="3361" max="3361" width="16.140625" style="1" customWidth="1"/>
    <col min="3362" max="3362" width="9.140625" style="1"/>
    <col min="3363" max="3363" width="11.85546875" style="1" customWidth="1"/>
    <col min="3364" max="3570" width="9.140625" style="1"/>
    <col min="3571" max="3571" width="9.28515625" style="1" customWidth="1"/>
    <col min="3572" max="3572" width="27.28515625" style="1" customWidth="1"/>
    <col min="3573" max="3612" width="9.28515625" style="1" customWidth="1"/>
    <col min="3613" max="3614" width="9.140625" style="1"/>
    <col min="3615" max="3615" width="15" style="1" customWidth="1"/>
    <col min="3616" max="3616" width="13.7109375" style="1" customWidth="1"/>
    <col min="3617" max="3617" width="16.140625" style="1" customWidth="1"/>
    <col min="3618" max="3618" width="9.140625" style="1"/>
    <col min="3619" max="3619" width="11.85546875" style="1" customWidth="1"/>
    <col min="3620" max="3826" width="9.140625" style="1"/>
    <col min="3827" max="3827" width="9.28515625" style="1" customWidth="1"/>
    <col min="3828" max="3828" width="27.28515625" style="1" customWidth="1"/>
    <col min="3829" max="3868" width="9.28515625" style="1" customWidth="1"/>
    <col min="3869" max="3870" width="9.140625" style="1"/>
    <col min="3871" max="3871" width="15" style="1" customWidth="1"/>
    <col min="3872" max="3872" width="13.7109375" style="1" customWidth="1"/>
    <col min="3873" max="3873" width="16.140625" style="1" customWidth="1"/>
    <col min="3874" max="3874" width="9.140625" style="1"/>
    <col min="3875" max="3875" width="11.85546875" style="1" customWidth="1"/>
    <col min="3876" max="4082" width="9.140625" style="1"/>
    <col min="4083" max="4083" width="9.28515625" style="1" customWidth="1"/>
    <col min="4084" max="4084" width="27.28515625" style="1" customWidth="1"/>
    <col min="4085" max="4124" width="9.28515625" style="1" customWidth="1"/>
    <col min="4125" max="4126" width="9.140625" style="1"/>
    <col min="4127" max="4127" width="15" style="1" customWidth="1"/>
    <col min="4128" max="4128" width="13.7109375" style="1" customWidth="1"/>
    <col min="4129" max="4129" width="16.140625" style="1" customWidth="1"/>
    <col min="4130" max="4130" width="9.140625" style="1"/>
    <col min="4131" max="4131" width="11.85546875" style="1" customWidth="1"/>
    <col min="4132" max="4338" width="9.140625" style="1"/>
    <col min="4339" max="4339" width="9.28515625" style="1" customWidth="1"/>
    <col min="4340" max="4340" width="27.28515625" style="1" customWidth="1"/>
    <col min="4341" max="4380" width="9.28515625" style="1" customWidth="1"/>
    <col min="4381" max="4382" width="9.140625" style="1"/>
    <col min="4383" max="4383" width="15" style="1" customWidth="1"/>
    <col min="4384" max="4384" width="13.7109375" style="1" customWidth="1"/>
    <col min="4385" max="4385" width="16.140625" style="1" customWidth="1"/>
    <col min="4386" max="4386" width="9.140625" style="1"/>
    <col min="4387" max="4387" width="11.85546875" style="1" customWidth="1"/>
    <col min="4388" max="4594" width="9.140625" style="1"/>
    <col min="4595" max="4595" width="9.28515625" style="1" customWidth="1"/>
    <col min="4596" max="4596" width="27.28515625" style="1" customWidth="1"/>
    <col min="4597" max="4636" width="9.28515625" style="1" customWidth="1"/>
    <col min="4637" max="4638" width="9.140625" style="1"/>
    <col min="4639" max="4639" width="15" style="1" customWidth="1"/>
    <col min="4640" max="4640" width="13.7109375" style="1" customWidth="1"/>
    <col min="4641" max="4641" width="16.140625" style="1" customWidth="1"/>
    <col min="4642" max="4642" width="9.140625" style="1"/>
    <col min="4643" max="4643" width="11.85546875" style="1" customWidth="1"/>
    <col min="4644" max="4850" width="9.140625" style="1"/>
    <col min="4851" max="4851" width="9.28515625" style="1" customWidth="1"/>
    <col min="4852" max="4852" width="27.28515625" style="1" customWidth="1"/>
    <col min="4853" max="4892" width="9.28515625" style="1" customWidth="1"/>
    <col min="4893" max="4894" width="9.140625" style="1"/>
    <col min="4895" max="4895" width="15" style="1" customWidth="1"/>
    <col min="4896" max="4896" width="13.7109375" style="1" customWidth="1"/>
    <col min="4897" max="4897" width="16.140625" style="1" customWidth="1"/>
    <col min="4898" max="4898" width="9.140625" style="1"/>
    <col min="4899" max="4899" width="11.85546875" style="1" customWidth="1"/>
    <col min="4900" max="5106" width="9.140625" style="1"/>
    <col min="5107" max="5107" width="9.28515625" style="1" customWidth="1"/>
    <col min="5108" max="5108" width="27.28515625" style="1" customWidth="1"/>
    <col min="5109" max="5148" width="9.28515625" style="1" customWidth="1"/>
    <col min="5149" max="5150" width="9.140625" style="1"/>
    <col min="5151" max="5151" width="15" style="1" customWidth="1"/>
    <col min="5152" max="5152" width="13.7109375" style="1" customWidth="1"/>
    <col min="5153" max="5153" width="16.140625" style="1" customWidth="1"/>
    <col min="5154" max="5154" width="9.140625" style="1"/>
    <col min="5155" max="5155" width="11.85546875" style="1" customWidth="1"/>
    <col min="5156" max="5362" width="9.140625" style="1"/>
    <col min="5363" max="5363" width="9.28515625" style="1" customWidth="1"/>
    <col min="5364" max="5364" width="27.28515625" style="1" customWidth="1"/>
    <col min="5365" max="5404" width="9.28515625" style="1" customWidth="1"/>
    <col min="5405" max="5406" width="9.140625" style="1"/>
    <col min="5407" max="5407" width="15" style="1" customWidth="1"/>
    <col min="5408" max="5408" width="13.7109375" style="1" customWidth="1"/>
    <col min="5409" max="5409" width="16.140625" style="1" customWidth="1"/>
    <col min="5410" max="5410" width="9.140625" style="1"/>
    <col min="5411" max="5411" width="11.85546875" style="1" customWidth="1"/>
    <col min="5412" max="5618" width="9.140625" style="1"/>
    <col min="5619" max="5619" width="9.28515625" style="1" customWidth="1"/>
    <col min="5620" max="5620" width="27.28515625" style="1" customWidth="1"/>
    <col min="5621" max="5660" width="9.28515625" style="1" customWidth="1"/>
    <col min="5661" max="5662" width="9.140625" style="1"/>
    <col min="5663" max="5663" width="15" style="1" customWidth="1"/>
    <col min="5664" max="5664" width="13.7109375" style="1" customWidth="1"/>
    <col min="5665" max="5665" width="16.140625" style="1" customWidth="1"/>
    <col min="5666" max="5666" width="9.140625" style="1"/>
    <col min="5667" max="5667" width="11.85546875" style="1" customWidth="1"/>
    <col min="5668" max="5874" width="9.140625" style="1"/>
    <col min="5875" max="5875" width="9.28515625" style="1" customWidth="1"/>
    <col min="5876" max="5876" width="27.28515625" style="1" customWidth="1"/>
    <col min="5877" max="5916" width="9.28515625" style="1" customWidth="1"/>
    <col min="5917" max="5918" width="9.140625" style="1"/>
    <col min="5919" max="5919" width="15" style="1" customWidth="1"/>
    <col min="5920" max="5920" width="13.7109375" style="1" customWidth="1"/>
    <col min="5921" max="5921" width="16.140625" style="1" customWidth="1"/>
    <col min="5922" max="5922" width="9.140625" style="1"/>
    <col min="5923" max="5923" width="11.85546875" style="1" customWidth="1"/>
    <col min="5924" max="6130" width="9.140625" style="1"/>
    <col min="6131" max="6131" width="9.28515625" style="1" customWidth="1"/>
    <col min="6132" max="6132" width="27.28515625" style="1" customWidth="1"/>
    <col min="6133" max="6172" width="9.28515625" style="1" customWidth="1"/>
    <col min="6173" max="6174" width="9.140625" style="1"/>
    <col min="6175" max="6175" width="15" style="1" customWidth="1"/>
    <col min="6176" max="6176" width="13.7109375" style="1" customWidth="1"/>
    <col min="6177" max="6177" width="16.140625" style="1" customWidth="1"/>
    <col min="6178" max="6178" width="9.140625" style="1"/>
    <col min="6179" max="6179" width="11.85546875" style="1" customWidth="1"/>
    <col min="6180" max="6386" width="9.140625" style="1"/>
    <col min="6387" max="6387" width="9.28515625" style="1" customWidth="1"/>
    <col min="6388" max="6388" width="27.28515625" style="1" customWidth="1"/>
    <col min="6389" max="6428" width="9.28515625" style="1" customWidth="1"/>
    <col min="6429" max="6430" width="9.140625" style="1"/>
    <col min="6431" max="6431" width="15" style="1" customWidth="1"/>
    <col min="6432" max="6432" width="13.7109375" style="1" customWidth="1"/>
    <col min="6433" max="6433" width="16.140625" style="1" customWidth="1"/>
    <col min="6434" max="6434" width="9.140625" style="1"/>
    <col min="6435" max="6435" width="11.85546875" style="1" customWidth="1"/>
    <col min="6436" max="6642" width="9.140625" style="1"/>
    <col min="6643" max="6643" width="9.28515625" style="1" customWidth="1"/>
    <col min="6644" max="6644" width="27.28515625" style="1" customWidth="1"/>
    <col min="6645" max="6684" width="9.28515625" style="1" customWidth="1"/>
    <col min="6685" max="6686" width="9.140625" style="1"/>
    <col min="6687" max="6687" width="15" style="1" customWidth="1"/>
    <col min="6688" max="6688" width="13.7109375" style="1" customWidth="1"/>
    <col min="6689" max="6689" width="16.140625" style="1" customWidth="1"/>
    <col min="6690" max="6690" width="9.140625" style="1"/>
    <col min="6691" max="6691" width="11.85546875" style="1" customWidth="1"/>
    <col min="6692" max="6898" width="9.140625" style="1"/>
    <col min="6899" max="6899" width="9.28515625" style="1" customWidth="1"/>
    <col min="6900" max="6900" width="27.28515625" style="1" customWidth="1"/>
    <col min="6901" max="6940" width="9.28515625" style="1" customWidth="1"/>
    <col min="6941" max="6942" width="9.140625" style="1"/>
    <col min="6943" max="6943" width="15" style="1" customWidth="1"/>
    <col min="6944" max="6944" width="13.7109375" style="1" customWidth="1"/>
    <col min="6945" max="6945" width="16.140625" style="1" customWidth="1"/>
    <col min="6946" max="6946" width="9.140625" style="1"/>
    <col min="6947" max="6947" width="11.85546875" style="1" customWidth="1"/>
    <col min="6948" max="7154" width="9.140625" style="1"/>
    <col min="7155" max="7155" width="9.28515625" style="1" customWidth="1"/>
    <col min="7156" max="7156" width="27.28515625" style="1" customWidth="1"/>
    <col min="7157" max="7196" width="9.28515625" style="1" customWidth="1"/>
    <col min="7197" max="7198" width="9.140625" style="1"/>
    <col min="7199" max="7199" width="15" style="1" customWidth="1"/>
    <col min="7200" max="7200" width="13.7109375" style="1" customWidth="1"/>
    <col min="7201" max="7201" width="16.140625" style="1" customWidth="1"/>
    <col min="7202" max="7202" width="9.140625" style="1"/>
    <col min="7203" max="7203" width="11.85546875" style="1" customWidth="1"/>
    <col min="7204" max="7410" width="9.140625" style="1"/>
    <col min="7411" max="7411" width="9.28515625" style="1" customWidth="1"/>
    <col min="7412" max="7412" width="27.28515625" style="1" customWidth="1"/>
    <col min="7413" max="7452" width="9.28515625" style="1" customWidth="1"/>
    <col min="7453" max="7454" width="9.140625" style="1"/>
    <col min="7455" max="7455" width="15" style="1" customWidth="1"/>
    <col min="7456" max="7456" width="13.7109375" style="1" customWidth="1"/>
    <col min="7457" max="7457" width="16.140625" style="1" customWidth="1"/>
    <col min="7458" max="7458" width="9.140625" style="1"/>
    <col min="7459" max="7459" width="11.85546875" style="1" customWidth="1"/>
    <col min="7460" max="7666" width="9.140625" style="1"/>
    <col min="7667" max="7667" width="9.28515625" style="1" customWidth="1"/>
    <col min="7668" max="7668" width="27.28515625" style="1" customWidth="1"/>
    <col min="7669" max="7708" width="9.28515625" style="1" customWidth="1"/>
    <col min="7709" max="7710" width="9.140625" style="1"/>
    <col min="7711" max="7711" width="15" style="1" customWidth="1"/>
    <col min="7712" max="7712" width="13.7109375" style="1" customWidth="1"/>
    <col min="7713" max="7713" width="16.140625" style="1" customWidth="1"/>
    <col min="7714" max="7714" width="9.140625" style="1"/>
    <col min="7715" max="7715" width="11.85546875" style="1" customWidth="1"/>
    <col min="7716" max="7922" width="9.140625" style="1"/>
    <col min="7923" max="7923" width="9.28515625" style="1" customWidth="1"/>
    <col min="7924" max="7924" width="27.28515625" style="1" customWidth="1"/>
    <col min="7925" max="7964" width="9.28515625" style="1" customWidth="1"/>
    <col min="7965" max="7966" width="9.140625" style="1"/>
    <col min="7967" max="7967" width="15" style="1" customWidth="1"/>
    <col min="7968" max="7968" width="13.7109375" style="1" customWidth="1"/>
    <col min="7969" max="7969" width="16.140625" style="1" customWidth="1"/>
    <col min="7970" max="7970" width="9.140625" style="1"/>
    <col min="7971" max="7971" width="11.85546875" style="1" customWidth="1"/>
    <col min="7972" max="8178" width="9.140625" style="1"/>
    <col min="8179" max="8179" width="9.28515625" style="1" customWidth="1"/>
    <col min="8180" max="8180" width="27.28515625" style="1" customWidth="1"/>
    <col min="8181" max="8220" width="9.28515625" style="1" customWidth="1"/>
    <col min="8221" max="8222" width="9.140625" style="1"/>
    <col min="8223" max="8223" width="15" style="1" customWidth="1"/>
    <col min="8224" max="8224" width="13.7109375" style="1" customWidth="1"/>
    <col min="8225" max="8225" width="16.140625" style="1" customWidth="1"/>
    <col min="8226" max="8226" width="9.140625" style="1"/>
    <col min="8227" max="8227" width="11.85546875" style="1" customWidth="1"/>
    <col min="8228" max="8434" width="9.140625" style="1"/>
    <col min="8435" max="8435" width="9.28515625" style="1" customWidth="1"/>
    <col min="8436" max="8436" width="27.28515625" style="1" customWidth="1"/>
    <col min="8437" max="8476" width="9.28515625" style="1" customWidth="1"/>
    <col min="8477" max="8478" width="9.140625" style="1"/>
    <col min="8479" max="8479" width="15" style="1" customWidth="1"/>
    <col min="8480" max="8480" width="13.7109375" style="1" customWidth="1"/>
    <col min="8481" max="8481" width="16.140625" style="1" customWidth="1"/>
    <col min="8482" max="8482" width="9.140625" style="1"/>
    <col min="8483" max="8483" width="11.85546875" style="1" customWidth="1"/>
    <col min="8484" max="8690" width="9.140625" style="1"/>
    <col min="8691" max="8691" width="9.28515625" style="1" customWidth="1"/>
    <col min="8692" max="8692" width="27.28515625" style="1" customWidth="1"/>
    <col min="8693" max="8732" width="9.28515625" style="1" customWidth="1"/>
    <col min="8733" max="8734" width="9.140625" style="1"/>
    <col min="8735" max="8735" width="15" style="1" customWidth="1"/>
    <col min="8736" max="8736" width="13.7109375" style="1" customWidth="1"/>
    <col min="8737" max="8737" width="16.140625" style="1" customWidth="1"/>
    <col min="8738" max="8738" width="9.140625" style="1"/>
    <col min="8739" max="8739" width="11.85546875" style="1" customWidth="1"/>
    <col min="8740" max="8946" width="9.140625" style="1"/>
    <col min="8947" max="8947" width="9.28515625" style="1" customWidth="1"/>
    <col min="8948" max="8948" width="27.28515625" style="1" customWidth="1"/>
    <col min="8949" max="8988" width="9.28515625" style="1" customWidth="1"/>
    <col min="8989" max="8990" width="9.140625" style="1"/>
    <col min="8991" max="8991" width="15" style="1" customWidth="1"/>
    <col min="8992" max="8992" width="13.7109375" style="1" customWidth="1"/>
    <col min="8993" max="8993" width="16.140625" style="1" customWidth="1"/>
    <col min="8994" max="8994" width="9.140625" style="1"/>
    <col min="8995" max="8995" width="11.85546875" style="1" customWidth="1"/>
    <col min="8996" max="9202" width="9.140625" style="1"/>
    <col min="9203" max="9203" width="9.28515625" style="1" customWidth="1"/>
    <col min="9204" max="9204" width="27.28515625" style="1" customWidth="1"/>
    <col min="9205" max="9244" width="9.28515625" style="1" customWidth="1"/>
    <col min="9245" max="9246" width="9.140625" style="1"/>
    <col min="9247" max="9247" width="15" style="1" customWidth="1"/>
    <col min="9248" max="9248" width="13.7109375" style="1" customWidth="1"/>
    <col min="9249" max="9249" width="16.140625" style="1" customWidth="1"/>
    <col min="9250" max="9250" width="9.140625" style="1"/>
    <col min="9251" max="9251" width="11.85546875" style="1" customWidth="1"/>
    <col min="9252" max="9458" width="9.140625" style="1"/>
    <col min="9459" max="9459" width="9.28515625" style="1" customWidth="1"/>
    <col min="9460" max="9460" width="27.28515625" style="1" customWidth="1"/>
    <col min="9461" max="9500" width="9.28515625" style="1" customWidth="1"/>
    <col min="9501" max="9502" width="9.140625" style="1"/>
    <col min="9503" max="9503" width="15" style="1" customWidth="1"/>
    <col min="9504" max="9504" width="13.7109375" style="1" customWidth="1"/>
    <col min="9505" max="9505" width="16.140625" style="1" customWidth="1"/>
    <col min="9506" max="9506" width="9.140625" style="1"/>
    <col min="9507" max="9507" width="11.85546875" style="1" customWidth="1"/>
    <col min="9508" max="9714" width="9.140625" style="1"/>
    <col min="9715" max="9715" width="9.28515625" style="1" customWidth="1"/>
    <col min="9716" max="9716" width="27.28515625" style="1" customWidth="1"/>
    <col min="9717" max="9756" width="9.28515625" style="1" customWidth="1"/>
    <col min="9757" max="9758" width="9.140625" style="1"/>
    <col min="9759" max="9759" width="15" style="1" customWidth="1"/>
    <col min="9760" max="9760" width="13.7109375" style="1" customWidth="1"/>
    <col min="9761" max="9761" width="16.140625" style="1" customWidth="1"/>
    <col min="9762" max="9762" width="9.140625" style="1"/>
    <col min="9763" max="9763" width="11.85546875" style="1" customWidth="1"/>
    <col min="9764" max="9970" width="9.140625" style="1"/>
    <col min="9971" max="9971" width="9.28515625" style="1" customWidth="1"/>
    <col min="9972" max="9972" width="27.28515625" style="1" customWidth="1"/>
    <col min="9973" max="10012" width="9.28515625" style="1" customWidth="1"/>
    <col min="10013" max="10014" width="9.140625" style="1"/>
    <col min="10015" max="10015" width="15" style="1" customWidth="1"/>
    <col min="10016" max="10016" width="13.7109375" style="1" customWidth="1"/>
    <col min="10017" max="10017" width="16.140625" style="1" customWidth="1"/>
    <col min="10018" max="10018" width="9.140625" style="1"/>
    <col min="10019" max="10019" width="11.85546875" style="1" customWidth="1"/>
    <col min="10020" max="10226" width="9.140625" style="1"/>
    <col min="10227" max="10227" width="9.28515625" style="1" customWidth="1"/>
    <col min="10228" max="10228" width="27.28515625" style="1" customWidth="1"/>
    <col min="10229" max="10268" width="9.28515625" style="1" customWidth="1"/>
    <col min="10269" max="10270" width="9.140625" style="1"/>
    <col min="10271" max="10271" width="15" style="1" customWidth="1"/>
    <col min="10272" max="10272" width="13.7109375" style="1" customWidth="1"/>
    <col min="10273" max="10273" width="16.140625" style="1" customWidth="1"/>
    <col min="10274" max="10274" width="9.140625" style="1"/>
    <col min="10275" max="10275" width="11.85546875" style="1" customWidth="1"/>
    <col min="10276" max="10482" width="9.140625" style="1"/>
    <col min="10483" max="10483" width="9.28515625" style="1" customWidth="1"/>
    <col min="10484" max="10484" width="27.28515625" style="1" customWidth="1"/>
    <col min="10485" max="10524" width="9.28515625" style="1" customWidth="1"/>
    <col min="10525" max="10526" width="9.140625" style="1"/>
    <col min="10527" max="10527" width="15" style="1" customWidth="1"/>
    <col min="10528" max="10528" width="13.7109375" style="1" customWidth="1"/>
    <col min="10529" max="10529" width="16.140625" style="1" customWidth="1"/>
    <col min="10530" max="10530" width="9.140625" style="1"/>
    <col min="10531" max="10531" width="11.85546875" style="1" customWidth="1"/>
    <col min="10532" max="10738" width="9.140625" style="1"/>
    <col min="10739" max="10739" width="9.28515625" style="1" customWidth="1"/>
    <col min="10740" max="10740" width="27.28515625" style="1" customWidth="1"/>
    <col min="10741" max="10780" width="9.28515625" style="1" customWidth="1"/>
    <col min="10781" max="10782" width="9.140625" style="1"/>
    <col min="10783" max="10783" width="15" style="1" customWidth="1"/>
    <col min="10784" max="10784" width="13.7109375" style="1" customWidth="1"/>
    <col min="10785" max="10785" width="16.140625" style="1" customWidth="1"/>
    <col min="10786" max="10786" width="9.140625" style="1"/>
    <col min="10787" max="10787" width="11.85546875" style="1" customWidth="1"/>
    <col min="10788" max="10994" width="9.140625" style="1"/>
    <col min="10995" max="10995" width="9.28515625" style="1" customWidth="1"/>
    <col min="10996" max="10996" width="27.28515625" style="1" customWidth="1"/>
    <col min="10997" max="11036" width="9.28515625" style="1" customWidth="1"/>
    <col min="11037" max="11038" width="9.140625" style="1"/>
    <col min="11039" max="11039" width="15" style="1" customWidth="1"/>
    <col min="11040" max="11040" width="13.7109375" style="1" customWidth="1"/>
    <col min="11041" max="11041" width="16.140625" style="1" customWidth="1"/>
    <col min="11042" max="11042" width="9.140625" style="1"/>
    <col min="11043" max="11043" width="11.85546875" style="1" customWidth="1"/>
    <col min="11044" max="11250" width="9.140625" style="1"/>
    <col min="11251" max="11251" width="9.28515625" style="1" customWidth="1"/>
    <col min="11252" max="11252" width="27.28515625" style="1" customWidth="1"/>
    <col min="11253" max="11292" width="9.28515625" style="1" customWidth="1"/>
    <col min="11293" max="11294" width="9.140625" style="1"/>
    <col min="11295" max="11295" width="15" style="1" customWidth="1"/>
    <col min="11296" max="11296" width="13.7109375" style="1" customWidth="1"/>
    <col min="11297" max="11297" width="16.140625" style="1" customWidth="1"/>
    <col min="11298" max="11298" width="9.140625" style="1"/>
    <col min="11299" max="11299" width="11.85546875" style="1" customWidth="1"/>
    <col min="11300" max="11506" width="9.140625" style="1"/>
    <col min="11507" max="11507" width="9.28515625" style="1" customWidth="1"/>
    <col min="11508" max="11508" width="27.28515625" style="1" customWidth="1"/>
    <col min="11509" max="11548" width="9.28515625" style="1" customWidth="1"/>
    <col min="11549" max="11550" width="9.140625" style="1"/>
    <col min="11551" max="11551" width="15" style="1" customWidth="1"/>
    <col min="11552" max="11552" width="13.7109375" style="1" customWidth="1"/>
    <col min="11553" max="11553" width="16.140625" style="1" customWidth="1"/>
    <col min="11554" max="11554" width="9.140625" style="1"/>
    <col min="11555" max="11555" width="11.85546875" style="1" customWidth="1"/>
    <col min="11556" max="11762" width="9.140625" style="1"/>
    <col min="11763" max="11763" width="9.28515625" style="1" customWidth="1"/>
    <col min="11764" max="11764" width="27.28515625" style="1" customWidth="1"/>
    <col min="11765" max="11804" width="9.28515625" style="1" customWidth="1"/>
    <col min="11805" max="11806" width="9.140625" style="1"/>
    <col min="11807" max="11807" width="15" style="1" customWidth="1"/>
    <col min="11808" max="11808" width="13.7109375" style="1" customWidth="1"/>
    <col min="11809" max="11809" width="16.140625" style="1" customWidth="1"/>
    <col min="11810" max="11810" width="9.140625" style="1"/>
    <col min="11811" max="11811" width="11.85546875" style="1" customWidth="1"/>
    <col min="11812" max="12018" width="9.140625" style="1"/>
    <col min="12019" max="12019" width="9.28515625" style="1" customWidth="1"/>
    <col min="12020" max="12020" width="27.28515625" style="1" customWidth="1"/>
    <col min="12021" max="12060" width="9.28515625" style="1" customWidth="1"/>
    <col min="12061" max="12062" width="9.140625" style="1"/>
    <col min="12063" max="12063" width="15" style="1" customWidth="1"/>
    <col min="12064" max="12064" width="13.7109375" style="1" customWidth="1"/>
    <col min="12065" max="12065" width="16.140625" style="1" customWidth="1"/>
    <col min="12066" max="12066" width="9.140625" style="1"/>
    <col min="12067" max="12067" width="11.85546875" style="1" customWidth="1"/>
    <col min="12068" max="12274" width="9.140625" style="1"/>
    <col min="12275" max="12275" width="9.28515625" style="1" customWidth="1"/>
    <col min="12276" max="12276" width="27.28515625" style="1" customWidth="1"/>
    <col min="12277" max="12316" width="9.28515625" style="1" customWidth="1"/>
    <col min="12317" max="12318" width="9.140625" style="1"/>
    <col min="12319" max="12319" width="15" style="1" customWidth="1"/>
    <col min="12320" max="12320" width="13.7109375" style="1" customWidth="1"/>
    <col min="12321" max="12321" width="16.140625" style="1" customWidth="1"/>
    <col min="12322" max="12322" width="9.140625" style="1"/>
    <col min="12323" max="12323" width="11.85546875" style="1" customWidth="1"/>
    <col min="12324" max="12530" width="9.140625" style="1"/>
    <col min="12531" max="12531" width="9.28515625" style="1" customWidth="1"/>
    <col min="12532" max="12532" width="27.28515625" style="1" customWidth="1"/>
    <col min="12533" max="12572" width="9.28515625" style="1" customWidth="1"/>
    <col min="12573" max="12574" width="9.140625" style="1"/>
    <col min="12575" max="12575" width="15" style="1" customWidth="1"/>
    <col min="12576" max="12576" width="13.7109375" style="1" customWidth="1"/>
    <col min="12577" max="12577" width="16.140625" style="1" customWidth="1"/>
    <col min="12578" max="12578" width="9.140625" style="1"/>
    <col min="12579" max="12579" width="11.85546875" style="1" customWidth="1"/>
    <col min="12580" max="12786" width="9.140625" style="1"/>
    <col min="12787" max="12787" width="9.28515625" style="1" customWidth="1"/>
    <col min="12788" max="12788" width="27.28515625" style="1" customWidth="1"/>
    <col min="12789" max="12828" width="9.28515625" style="1" customWidth="1"/>
    <col min="12829" max="12830" width="9.140625" style="1"/>
    <col min="12831" max="12831" width="15" style="1" customWidth="1"/>
    <col min="12832" max="12832" width="13.7109375" style="1" customWidth="1"/>
    <col min="12833" max="12833" width="16.140625" style="1" customWidth="1"/>
    <col min="12834" max="12834" width="9.140625" style="1"/>
    <col min="12835" max="12835" width="11.85546875" style="1" customWidth="1"/>
    <col min="12836" max="13042" width="9.140625" style="1"/>
    <col min="13043" max="13043" width="9.28515625" style="1" customWidth="1"/>
    <col min="13044" max="13044" width="27.28515625" style="1" customWidth="1"/>
    <col min="13045" max="13084" width="9.28515625" style="1" customWidth="1"/>
    <col min="13085" max="13086" width="9.140625" style="1"/>
    <col min="13087" max="13087" width="15" style="1" customWidth="1"/>
    <col min="13088" max="13088" width="13.7109375" style="1" customWidth="1"/>
    <col min="13089" max="13089" width="16.140625" style="1" customWidth="1"/>
    <col min="13090" max="13090" width="9.140625" style="1"/>
    <col min="13091" max="13091" width="11.85546875" style="1" customWidth="1"/>
    <col min="13092" max="13298" width="9.140625" style="1"/>
    <col min="13299" max="13299" width="9.28515625" style="1" customWidth="1"/>
    <col min="13300" max="13300" width="27.28515625" style="1" customWidth="1"/>
    <col min="13301" max="13340" width="9.28515625" style="1" customWidth="1"/>
    <col min="13341" max="13342" width="9.140625" style="1"/>
    <col min="13343" max="13343" width="15" style="1" customWidth="1"/>
    <col min="13344" max="13344" width="13.7109375" style="1" customWidth="1"/>
    <col min="13345" max="13345" width="16.140625" style="1" customWidth="1"/>
    <col min="13346" max="13346" width="9.140625" style="1"/>
    <col min="13347" max="13347" width="11.85546875" style="1" customWidth="1"/>
    <col min="13348" max="13554" width="9.140625" style="1"/>
    <col min="13555" max="13555" width="9.28515625" style="1" customWidth="1"/>
    <col min="13556" max="13556" width="27.28515625" style="1" customWidth="1"/>
    <col min="13557" max="13596" width="9.28515625" style="1" customWidth="1"/>
    <col min="13597" max="13598" width="9.140625" style="1"/>
    <col min="13599" max="13599" width="15" style="1" customWidth="1"/>
    <col min="13600" max="13600" width="13.7109375" style="1" customWidth="1"/>
    <col min="13601" max="13601" width="16.140625" style="1" customWidth="1"/>
    <col min="13602" max="13602" width="9.140625" style="1"/>
    <col min="13603" max="13603" width="11.85546875" style="1" customWidth="1"/>
    <col min="13604" max="13810" width="9.140625" style="1"/>
    <col min="13811" max="13811" width="9.28515625" style="1" customWidth="1"/>
    <col min="13812" max="13812" width="27.28515625" style="1" customWidth="1"/>
    <col min="13813" max="13852" width="9.28515625" style="1" customWidth="1"/>
    <col min="13853" max="13854" width="9.140625" style="1"/>
    <col min="13855" max="13855" width="15" style="1" customWidth="1"/>
    <col min="13856" max="13856" width="13.7109375" style="1" customWidth="1"/>
    <col min="13857" max="13857" width="16.140625" style="1" customWidth="1"/>
    <col min="13858" max="13858" width="9.140625" style="1"/>
    <col min="13859" max="13859" width="11.85546875" style="1" customWidth="1"/>
    <col min="13860" max="14066" width="9.140625" style="1"/>
    <col min="14067" max="14067" width="9.28515625" style="1" customWidth="1"/>
    <col min="14068" max="14068" width="27.28515625" style="1" customWidth="1"/>
    <col min="14069" max="14108" width="9.28515625" style="1" customWidth="1"/>
    <col min="14109" max="14110" width="9.140625" style="1"/>
    <col min="14111" max="14111" width="15" style="1" customWidth="1"/>
    <col min="14112" max="14112" width="13.7109375" style="1" customWidth="1"/>
    <col min="14113" max="14113" width="16.140625" style="1" customWidth="1"/>
    <col min="14114" max="14114" width="9.140625" style="1"/>
    <col min="14115" max="14115" width="11.85546875" style="1" customWidth="1"/>
    <col min="14116" max="14322" width="9.140625" style="1"/>
    <col min="14323" max="14323" width="9.28515625" style="1" customWidth="1"/>
    <col min="14324" max="14324" width="27.28515625" style="1" customWidth="1"/>
    <col min="14325" max="14364" width="9.28515625" style="1" customWidth="1"/>
    <col min="14365" max="14366" width="9.140625" style="1"/>
    <col min="14367" max="14367" width="15" style="1" customWidth="1"/>
    <col min="14368" max="14368" width="13.7109375" style="1" customWidth="1"/>
    <col min="14369" max="14369" width="16.140625" style="1" customWidth="1"/>
    <col min="14370" max="14370" width="9.140625" style="1"/>
    <col min="14371" max="14371" width="11.85546875" style="1" customWidth="1"/>
    <col min="14372" max="14578" width="9.140625" style="1"/>
    <col min="14579" max="14579" width="9.28515625" style="1" customWidth="1"/>
    <col min="14580" max="14580" width="27.28515625" style="1" customWidth="1"/>
    <col min="14581" max="14620" width="9.28515625" style="1" customWidth="1"/>
    <col min="14621" max="14622" width="9.140625" style="1"/>
    <col min="14623" max="14623" width="15" style="1" customWidth="1"/>
    <col min="14624" max="14624" width="13.7109375" style="1" customWidth="1"/>
    <col min="14625" max="14625" width="16.140625" style="1" customWidth="1"/>
    <col min="14626" max="14626" width="9.140625" style="1"/>
    <col min="14627" max="14627" width="11.85546875" style="1" customWidth="1"/>
    <col min="14628" max="14834" width="9.140625" style="1"/>
    <col min="14835" max="14835" width="9.28515625" style="1" customWidth="1"/>
    <col min="14836" max="14836" width="27.28515625" style="1" customWidth="1"/>
    <col min="14837" max="14876" width="9.28515625" style="1" customWidth="1"/>
    <col min="14877" max="14878" width="9.140625" style="1"/>
    <col min="14879" max="14879" width="15" style="1" customWidth="1"/>
    <col min="14880" max="14880" width="13.7109375" style="1" customWidth="1"/>
    <col min="14881" max="14881" width="16.140625" style="1" customWidth="1"/>
    <col min="14882" max="14882" width="9.140625" style="1"/>
    <col min="14883" max="14883" width="11.85546875" style="1" customWidth="1"/>
    <col min="14884" max="15090" width="9.140625" style="1"/>
    <col min="15091" max="15091" width="9.28515625" style="1" customWidth="1"/>
    <col min="15092" max="15092" width="27.28515625" style="1" customWidth="1"/>
    <col min="15093" max="15132" width="9.28515625" style="1" customWidth="1"/>
    <col min="15133" max="15134" width="9.140625" style="1"/>
    <col min="15135" max="15135" width="15" style="1" customWidth="1"/>
    <col min="15136" max="15136" width="13.7109375" style="1" customWidth="1"/>
    <col min="15137" max="15137" width="16.140625" style="1" customWidth="1"/>
    <col min="15138" max="15138" width="9.140625" style="1"/>
    <col min="15139" max="15139" width="11.85546875" style="1" customWidth="1"/>
    <col min="15140" max="15346" width="9.140625" style="1"/>
    <col min="15347" max="15347" width="9.28515625" style="1" customWidth="1"/>
    <col min="15348" max="15348" width="27.28515625" style="1" customWidth="1"/>
    <col min="15349" max="15388" width="9.28515625" style="1" customWidth="1"/>
    <col min="15389" max="15390" width="9.140625" style="1"/>
    <col min="15391" max="15391" width="15" style="1" customWidth="1"/>
    <col min="15392" max="15392" width="13.7109375" style="1" customWidth="1"/>
    <col min="15393" max="15393" width="16.140625" style="1" customWidth="1"/>
    <col min="15394" max="15394" width="9.140625" style="1"/>
    <col min="15395" max="15395" width="11.85546875" style="1" customWidth="1"/>
    <col min="15396" max="15602" width="9.140625" style="1"/>
    <col min="15603" max="15603" width="9.28515625" style="1" customWidth="1"/>
    <col min="15604" max="15604" width="27.28515625" style="1" customWidth="1"/>
    <col min="15605" max="15644" width="9.28515625" style="1" customWidth="1"/>
    <col min="15645" max="15646" width="9.140625" style="1"/>
    <col min="15647" max="15647" width="15" style="1" customWidth="1"/>
    <col min="15648" max="15648" width="13.7109375" style="1" customWidth="1"/>
    <col min="15649" max="15649" width="16.140625" style="1" customWidth="1"/>
    <col min="15650" max="15650" width="9.140625" style="1"/>
    <col min="15651" max="15651" width="11.85546875" style="1" customWidth="1"/>
    <col min="15652" max="15858" width="9.140625" style="1"/>
    <col min="15859" max="15859" width="9.28515625" style="1" customWidth="1"/>
    <col min="15860" max="15860" width="27.28515625" style="1" customWidth="1"/>
    <col min="15861" max="15900" width="9.28515625" style="1" customWidth="1"/>
    <col min="15901" max="15902" width="9.140625" style="1"/>
    <col min="15903" max="15903" width="15" style="1" customWidth="1"/>
    <col min="15904" max="15904" width="13.7109375" style="1" customWidth="1"/>
    <col min="15905" max="15905" width="16.140625" style="1" customWidth="1"/>
    <col min="15906" max="15906" width="9.140625" style="1"/>
    <col min="15907" max="15907" width="11.85546875" style="1" customWidth="1"/>
    <col min="15908" max="16114" width="9.140625" style="1"/>
    <col min="16115" max="16115" width="9.28515625" style="1" customWidth="1"/>
    <col min="16116" max="16116" width="27.28515625" style="1" customWidth="1"/>
    <col min="16117" max="16156" width="9.28515625" style="1" customWidth="1"/>
    <col min="16157" max="16158" width="9.140625" style="1"/>
    <col min="16159" max="16159" width="15" style="1" customWidth="1"/>
    <col min="16160" max="16160" width="13.7109375" style="1" customWidth="1"/>
    <col min="16161" max="16161" width="16.140625" style="1" customWidth="1"/>
    <col min="16162" max="16162" width="9.140625" style="1"/>
    <col min="16163" max="16163" width="11.85546875" style="1" customWidth="1"/>
    <col min="16164" max="16384" width="9.140625" style="1"/>
  </cols>
  <sheetData>
    <row r="1" spans="1:64" x14ac:dyDescent="0.2">
      <c r="D1" s="4"/>
      <c r="G1" s="4"/>
      <c r="J1" s="4"/>
      <c r="M1" s="4"/>
      <c r="P1" s="61"/>
      <c r="Q1" s="61" t="s">
        <v>30</v>
      </c>
      <c r="R1" s="61"/>
      <c r="S1" s="61"/>
      <c r="T1" s="61"/>
      <c r="U1" s="7"/>
      <c r="V1" s="4"/>
      <c r="Y1" s="4"/>
      <c r="AB1" s="4"/>
      <c r="AE1" s="4"/>
      <c r="AH1" s="4"/>
    </row>
    <row r="2" spans="1:64" x14ac:dyDescent="0.2">
      <c r="D2" s="4"/>
      <c r="G2" s="4"/>
      <c r="J2" s="4"/>
      <c r="M2" s="4"/>
      <c r="P2" s="61"/>
      <c r="Q2" s="61" t="s">
        <v>40</v>
      </c>
      <c r="R2" s="61"/>
      <c r="S2" s="61"/>
      <c r="T2" s="61"/>
      <c r="U2" s="61"/>
      <c r="V2" s="4"/>
      <c r="Y2" s="4"/>
      <c r="AB2" s="4"/>
      <c r="AE2" s="4"/>
      <c r="AH2" s="4"/>
    </row>
    <row r="3" spans="1:64" s="8" customFormat="1" ht="45" customHeight="1" x14ac:dyDescent="0.25">
      <c r="B3" s="9"/>
      <c r="C3" s="10"/>
      <c r="D3" s="109" t="s">
        <v>34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"/>
      <c r="Q3" s="11"/>
      <c r="R3" s="12"/>
      <c r="S3" s="12"/>
      <c r="T3" s="12"/>
      <c r="U3" s="12"/>
      <c r="V3" s="12"/>
      <c r="W3" s="13"/>
      <c r="X3" s="12"/>
      <c r="Y3" s="12"/>
      <c r="Z3" s="13"/>
      <c r="AA3" s="13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64" s="15" customFormat="1" ht="30.75" customHeight="1" x14ac:dyDescent="0.25">
      <c r="A4" s="102" t="s">
        <v>0</v>
      </c>
      <c r="B4" s="102" t="s">
        <v>1</v>
      </c>
      <c r="C4" s="104" t="s">
        <v>2</v>
      </c>
      <c r="D4" s="106" t="s">
        <v>33</v>
      </c>
      <c r="E4" s="107"/>
      <c r="F4" s="108"/>
      <c r="G4" s="99" t="s">
        <v>3</v>
      </c>
      <c r="H4" s="100"/>
      <c r="I4" s="101"/>
      <c r="J4" s="99" t="s">
        <v>4</v>
      </c>
      <c r="K4" s="100"/>
      <c r="L4" s="101"/>
      <c r="M4" s="99" t="s">
        <v>5</v>
      </c>
      <c r="N4" s="100"/>
      <c r="O4" s="101"/>
      <c r="P4" s="99" t="s">
        <v>6</v>
      </c>
      <c r="Q4" s="100"/>
      <c r="R4" s="101"/>
      <c r="S4" s="92" t="s">
        <v>7</v>
      </c>
      <c r="T4" s="92"/>
      <c r="U4" s="92"/>
      <c r="V4" s="92" t="s">
        <v>8</v>
      </c>
      <c r="W4" s="92"/>
      <c r="X4" s="92"/>
      <c r="Y4" s="92" t="s">
        <v>9</v>
      </c>
      <c r="Z4" s="92"/>
      <c r="AA4" s="92"/>
      <c r="AB4" s="92" t="s">
        <v>10</v>
      </c>
      <c r="AC4" s="92"/>
      <c r="AD4" s="92"/>
      <c r="AE4" s="92" t="s">
        <v>11</v>
      </c>
      <c r="AF4" s="92"/>
      <c r="AG4" s="92"/>
      <c r="AH4" s="92" t="s">
        <v>12</v>
      </c>
      <c r="AI4" s="92"/>
      <c r="AJ4" s="92"/>
      <c r="AK4" s="92" t="s">
        <v>13</v>
      </c>
      <c r="AL4" s="92"/>
      <c r="AM4" s="92"/>
      <c r="AN4" s="110" t="s">
        <v>14</v>
      </c>
      <c r="AO4" s="110"/>
      <c r="AP4" s="110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s="15" customFormat="1" ht="18.75" customHeight="1" x14ac:dyDescent="0.25">
      <c r="A5" s="103"/>
      <c r="B5" s="103"/>
      <c r="C5" s="105"/>
      <c r="D5" s="16" t="s">
        <v>15</v>
      </c>
      <c r="E5" s="67" t="s">
        <v>16</v>
      </c>
      <c r="F5" s="17" t="s">
        <v>17</v>
      </c>
      <c r="G5" s="18" t="s">
        <v>18</v>
      </c>
      <c r="H5" s="82" t="s">
        <v>19</v>
      </c>
      <c r="I5" s="19" t="s">
        <v>17</v>
      </c>
      <c r="J5" s="18" t="s">
        <v>18</v>
      </c>
      <c r="K5" s="67" t="s">
        <v>19</v>
      </c>
      <c r="L5" s="19" t="s">
        <v>17</v>
      </c>
      <c r="M5" s="18" t="s">
        <v>18</v>
      </c>
      <c r="N5" s="67" t="s">
        <v>19</v>
      </c>
      <c r="O5" s="19" t="s">
        <v>17</v>
      </c>
      <c r="P5" s="18" t="s">
        <v>18</v>
      </c>
      <c r="Q5" s="67" t="s">
        <v>19</v>
      </c>
      <c r="R5" s="19" t="s">
        <v>17</v>
      </c>
      <c r="S5" s="18" t="s">
        <v>18</v>
      </c>
      <c r="T5" s="67" t="s">
        <v>19</v>
      </c>
      <c r="U5" s="19" t="s">
        <v>17</v>
      </c>
      <c r="V5" s="18" t="s">
        <v>18</v>
      </c>
      <c r="W5" s="67" t="s">
        <v>19</v>
      </c>
      <c r="X5" s="19" t="s">
        <v>17</v>
      </c>
      <c r="Y5" s="18" t="s">
        <v>18</v>
      </c>
      <c r="Z5" s="67" t="s">
        <v>19</v>
      </c>
      <c r="AA5" s="20" t="s">
        <v>17</v>
      </c>
      <c r="AB5" s="18" t="s">
        <v>18</v>
      </c>
      <c r="AC5" s="67" t="s">
        <v>19</v>
      </c>
      <c r="AD5" s="19" t="s">
        <v>17</v>
      </c>
      <c r="AE5" s="18" t="s">
        <v>18</v>
      </c>
      <c r="AF5" s="67" t="s">
        <v>19</v>
      </c>
      <c r="AG5" s="19" t="s">
        <v>17</v>
      </c>
      <c r="AH5" s="18" t="s">
        <v>18</v>
      </c>
      <c r="AI5" s="67" t="s">
        <v>19</v>
      </c>
      <c r="AJ5" s="19" t="s">
        <v>17</v>
      </c>
      <c r="AK5" s="18" t="s">
        <v>18</v>
      </c>
      <c r="AL5" s="67" t="s">
        <v>19</v>
      </c>
      <c r="AM5" s="19" t="s">
        <v>17</v>
      </c>
      <c r="AN5" s="21" t="s">
        <v>18</v>
      </c>
      <c r="AO5" s="67" t="s">
        <v>19</v>
      </c>
      <c r="AP5" s="22" t="s">
        <v>17</v>
      </c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</row>
    <row r="6" spans="1:64" s="31" customFormat="1" ht="15.75" customHeight="1" x14ac:dyDescent="0.25">
      <c r="A6" s="93">
        <v>1</v>
      </c>
      <c r="B6" s="96" t="s">
        <v>20</v>
      </c>
      <c r="C6" s="24" t="s">
        <v>21</v>
      </c>
      <c r="D6" s="25">
        <f>G6+J6+M6+P6+S6+V6+Y6+AB6+AE6+AH6+AK6+AN6</f>
        <v>320239</v>
      </c>
      <c r="E6" s="33">
        <f t="shared" ref="D6:E21" si="0">H6+K6+N6+Q6+T6+W6+Z6+AC6+AF6+AI6+AL6+AO6</f>
        <v>11606</v>
      </c>
      <c r="F6" s="26">
        <f>E6/D6*100</f>
        <v>3.6241681993760912</v>
      </c>
      <c r="G6" s="27">
        <f>G7+G8</f>
        <v>16980.5</v>
      </c>
      <c r="H6" s="83">
        <f>H11+H16+H21</f>
        <v>11606</v>
      </c>
      <c r="I6" s="28">
        <f>H6/G6*100</f>
        <v>68.348988545684747</v>
      </c>
      <c r="J6" s="27">
        <f t="shared" ref="J6:AN6" si="1">J7+J8</f>
        <v>24288.2</v>
      </c>
      <c r="K6" s="28"/>
      <c r="L6" s="28"/>
      <c r="M6" s="27">
        <f t="shared" si="1"/>
        <v>25561.399999999998</v>
      </c>
      <c r="N6" s="28"/>
      <c r="O6" s="28"/>
      <c r="P6" s="27">
        <f t="shared" si="1"/>
        <v>25880.799999999999</v>
      </c>
      <c r="Q6" s="28"/>
      <c r="R6" s="28"/>
      <c r="S6" s="27">
        <f t="shared" si="1"/>
        <v>40562</v>
      </c>
      <c r="T6" s="28"/>
      <c r="U6" s="28"/>
      <c r="V6" s="27">
        <f t="shared" si="1"/>
        <v>37496.199999999997</v>
      </c>
      <c r="W6" s="28"/>
      <c r="X6" s="28"/>
      <c r="Y6" s="27">
        <f t="shared" si="1"/>
        <v>24343.300000000003</v>
      </c>
      <c r="Z6" s="28"/>
      <c r="AA6" s="28"/>
      <c r="AB6" s="27">
        <f>AB7+AB8+AB9</f>
        <v>24243.7</v>
      </c>
      <c r="AC6" s="28"/>
      <c r="AD6" s="28"/>
      <c r="AE6" s="27">
        <f t="shared" si="1"/>
        <v>24013.7</v>
      </c>
      <c r="AF6" s="28"/>
      <c r="AG6" s="28"/>
      <c r="AH6" s="27">
        <f t="shared" si="1"/>
        <v>20429.5</v>
      </c>
      <c r="AI6" s="28"/>
      <c r="AJ6" s="28"/>
      <c r="AK6" s="27">
        <f t="shared" si="1"/>
        <v>33991</v>
      </c>
      <c r="AL6" s="28"/>
      <c r="AM6" s="28"/>
      <c r="AN6" s="27">
        <f t="shared" si="1"/>
        <v>22448.7</v>
      </c>
      <c r="AO6" s="28"/>
      <c r="AP6" s="28"/>
      <c r="AQ6" s="30"/>
    </row>
    <row r="7" spans="1:64" s="15" customFormat="1" ht="23.25" customHeight="1" x14ac:dyDescent="0.25">
      <c r="A7" s="94"/>
      <c r="B7" s="97"/>
      <c r="C7" s="32" t="s">
        <v>22</v>
      </c>
      <c r="D7" s="25">
        <f>G7+J7+M7+P7+S7+V7+Y7+AB7+AE7+AH7+AK7+AN7</f>
        <v>270105.40000000002</v>
      </c>
      <c r="E7" s="33">
        <f t="shared" si="0"/>
        <v>7648.4</v>
      </c>
      <c r="F7" s="26">
        <f t="shared" ref="F7:F23" si="2">E7/D7*100</f>
        <v>2.831635354198768</v>
      </c>
      <c r="G7" s="27">
        <f t="shared" ref="G7:G9" si="3">G12+G17+G22</f>
        <v>15028.5</v>
      </c>
      <c r="H7" s="83">
        <f>H12+H17+H22</f>
        <v>7648.4</v>
      </c>
      <c r="I7" s="28">
        <f t="shared" ref="I7:I23" si="4">H7/G7*100</f>
        <v>50.892637322420732</v>
      </c>
      <c r="J7" s="27">
        <f t="shared" ref="J7:J9" si="5">J12+J17+J22</f>
        <v>21445.200000000001</v>
      </c>
      <c r="K7" s="68"/>
      <c r="L7" s="34"/>
      <c r="M7" s="27">
        <f>M22+M17+M12</f>
        <v>21947.3</v>
      </c>
      <c r="N7" s="68"/>
      <c r="O7" s="34"/>
      <c r="P7" s="27">
        <f t="shared" ref="P7:P9" si="6">P12+P17+P22</f>
        <v>22470.5</v>
      </c>
      <c r="Q7" s="68"/>
      <c r="R7" s="34"/>
      <c r="S7" s="27">
        <f t="shared" ref="S7:S9" si="7">S12+S17+S22</f>
        <v>36355.1</v>
      </c>
      <c r="T7" s="68"/>
      <c r="U7" s="34"/>
      <c r="V7" s="27">
        <f t="shared" ref="V7:V9" si="8">V12+V17+V22</f>
        <v>33856.199999999997</v>
      </c>
      <c r="W7" s="68"/>
      <c r="X7" s="34"/>
      <c r="Y7" s="27">
        <f t="shared" ref="Y7:AN9" si="9">Y12+Y17+Y22</f>
        <v>21147.200000000001</v>
      </c>
      <c r="Z7" s="68"/>
      <c r="AA7" s="28"/>
      <c r="AB7" s="27">
        <f t="shared" si="9"/>
        <v>22093.7</v>
      </c>
      <c r="AC7" s="68"/>
      <c r="AD7" s="28"/>
      <c r="AE7" s="27">
        <f t="shared" si="9"/>
        <v>21563.7</v>
      </c>
      <c r="AF7" s="68"/>
      <c r="AG7" s="34"/>
      <c r="AH7" s="27">
        <f t="shared" si="9"/>
        <v>17661.599999999999</v>
      </c>
      <c r="AI7" s="68"/>
      <c r="AJ7" s="34"/>
      <c r="AK7" s="27">
        <f t="shared" si="9"/>
        <v>19448</v>
      </c>
      <c r="AL7" s="68"/>
      <c r="AM7" s="62"/>
      <c r="AN7" s="29">
        <f t="shared" si="9"/>
        <v>17088.400000000001</v>
      </c>
      <c r="AO7" s="68"/>
      <c r="AP7" s="35"/>
      <c r="AQ7" s="36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64" s="15" customFormat="1" ht="22.5" customHeight="1" x14ac:dyDescent="0.25">
      <c r="A8" s="94"/>
      <c r="B8" s="97"/>
      <c r="C8" s="32" t="s">
        <v>23</v>
      </c>
      <c r="D8" s="25">
        <f t="shared" si="0"/>
        <v>50133.600000000006</v>
      </c>
      <c r="E8" s="33">
        <f t="shared" si="0"/>
        <v>3957.6</v>
      </c>
      <c r="F8" s="26">
        <f t="shared" si="2"/>
        <v>7.8941069462396474</v>
      </c>
      <c r="G8" s="27">
        <f>G13+G18+G23</f>
        <v>1952</v>
      </c>
      <c r="H8" s="83">
        <f>H13+H23</f>
        <v>3957.6</v>
      </c>
      <c r="I8" s="28">
        <f t="shared" si="4"/>
        <v>202.74590163934425</v>
      </c>
      <c r="J8" s="27">
        <f>J13+J18+J23</f>
        <v>2843</v>
      </c>
      <c r="K8" s="68"/>
      <c r="L8" s="34"/>
      <c r="M8" s="27">
        <f>M13+M18+M23</f>
        <v>3614.1</v>
      </c>
      <c r="N8" s="68"/>
      <c r="O8" s="34"/>
      <c r="P8" s="37">
        <f t="shared" si="6"/>
        <v>3410.3</v>
      </c>
      <c r="Q8" s="68"/>
      <c r="R8" s="34"/>
      <c r="S8" s="37">
        <f t="shared" si="7"/>
        <v>4206.8999999999996</v>
      </c>
      <c r="T8" s="68"/>
      <c r="U8" s="34"/>
      <c r="V8" s="37">
        <f t="shared" si="8"/>
        <v>3640</v>
      </c>
      <c r="W8" s="68"/>
      <c r="X8" s="34"/>
      <c r="Y8" s="37">
        <f t="shared" si="9"/>
        <v>3196.1000000000004</v>
      </c>
      <c r="Z8" s="68"/>
      <c r="AA8" s="28"/>
      <c r="AB8" s="37">
        <f t="shared" si="9"/>
        <v>2150</v>
      </c>
      <c r="AC8" s="68"/>
      <c r="AD8" s="28"/>
      <c r="AE8" s="37">
        <f t="shared" si="9"/>
        <v>2450</v>
      </c>
      <c r="AF8" s="68"/>
      <c r="AG8" s="34"/>
      <c r="AH8" s="37">
        <f t="shared" si="9"/>
        <v>2767.9</v>
      </c>
      <c r="AI8" s="68"/>
      <c r="AJ8" s="34"/>
      <c r="AK8" s="37">
        <f t="shared" si="9"/>
        <v>14543</v>
      </c>
      <c r="AL8" s="68"/>
      <c r="AM8" s="62"/>
      <c r="AN8" s="38">
        <f t="shared" si="9"/>
        <v>5360.3</v>
      </c>
      <c r="AO8" s="68"/>
      <c r="AP8" s="34"/>
      <c r="AQ8" s="39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s="15" customFormat="1" ht="24" x14ac:dyDescent="0.25">
      <c r="A9" s="94"/>
      <c r="B9" s="97"/>
      <c r="C9" s="32" t="s">
        <v>24</v>
      </c>
      <c r="D9" s="25">
        <f t="shared" si="0"/>
        <v>0</v>
      </c>
      <c r="E9" s="33">
        <f t="shared" si="0"/>
        <v>0</v>
      </c>
      <c r="F9" s="26">
        <v>0</v>
      </c>
      <c r="G9" s="27">
        <f t="shared" si="3"/>
        <v>0</v>
      </c>
      <c r="H9" s="83">
        <f>H14+H19+H24</f>
        <v>0</v>
      </c>
      <c r="I9" s="28">
        <v>0</v>
      </c>
      <c r="J9" s="27">
        <f t="shared" si="5"/>
        <v>0</v>
      </c>
      <c r="K9" s="68"/>
      <c r="L9" s="34"/>
      <c r="M9" s="27">
        <f>M14+M19+M24</f>
        <v>0</v>
      </c>
      <c r="N9" s="68"/>
      <c r="O9" s="34"/>
      <c r="P9" s="27">
        <f t="shared" si="6"/>
        <v>0</v>
      </c>
      <c r="Q9" s="68"/>
      <c r="R9" s="34"/>
      <c r="S9" s="27">
        <f t="shared" si="7"/>
        <v>0</v>
      </c>
      <c r="T9" s="68"/>
      <c r="U9" s="34"/>
      <c r="V9" s="27">
        <f t="shared" si="8"/>
        <v>0</v>
      </c>
      <c r="W9" s="68"/>
      <c r="X9" s="34"/>
      <c r="Y9" s="27">
        <v>0</v>
      </c>
      <c r="Z9" s="68"/>
      <c r="AA9" s="28"/>
      <c r="AB9" s="27">
        <v>0</v>
      </c>
      <c r="AC9" s="68"/>
      <c r="AD9" s="28"/>
      <c r="AE9" s="27">
        <f t="shared" si="9"/>
        <v>0</v>
      </c>
      <c r="AF9" s="68"/>
      <c r="AG9" s="34"/>
      <c r="AH9" s="27">
        <f t="shared" si="9"/>
        <v>0</v>
      </c>
      <c r="AI9" s="68"/>
      <c r="AJ9" s="34"/>
      <c r="AK9" s="27">
        <f t="shared" si="9"/>
        <v>0</v>
      </c>
      <c r="AL9" s="68"/>
      <c r="AM9" s="63"/>
      <c r="AN9" s="29">
        <f t="shared" si="9"/>
        <v>0</v>
      </c>
      <c r="AO9" s="68"/>
      <c r="AP9" s="34"/>
      <c r="AQ9" s="39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s="15" customFormat="1" ht="23.25" customHeight="1" x14ac:dyDescent="0.25">
      <c r="A10" s="95"/>
      <c r="B10" s="98"/>
      <c r="C10" s="24" t="s">
        <v>25</v>
      </c>
      <c r="D10" s="25">
        <f t="shared" si="0"/>
        <v>0</v>
      </c>
      <c r="E10" s="33">
        <f t="shared" si="0"/>
        <v>0</v>
      </c>
      <c r="F10" s="26">
        <v>0</v>
      </c>
      <c r="G10" s="40">
        <v>0</v>
      </c>
      <c r="H10" s="84">
        <f>H15+H20+H25</f>
        <v>0</v>
      </c>
      <c r="I10" s="28">
        <v>0</v>
      </c>
      <c r="J10" s="40">
        <v>0</v>
      </c>
      <c r="K10" s="33"/>
      <c r="L10" s="33"/>
      <c r="M10" s="40">
        <v>0</v>
      </c>
      <c r="N10" s="33"/>
      <c r="O10" s="33"/>
      <c r="P10" s="40">
        <v>0</v>
      </c>
      <c r="Q10" s="33"/>
      <c r="R10" s="33"/>
      <c r="S10" s="40">
        <v>0</v>
      </c>
      <c r="T10" s="33"/>
      <c r="U10" s="33"/>
      <c r="V10" s="40">
        <v>0</v>
      </c>
      <c r="W10" s="33"/>
      <c r="X10" s="33"/>
      <c r="Y10" s="40">
        <v>0</v>
      </c>
      <c r="Z10" s="33"/>
      <c r="AA10" s="28"/>
      <c r="AB10" s="40">
        <v>0</v>
      </c>
      <c r="AC10" s="33"/>
      <c r="AD10" s="28"/>
      <c r="AE10" s="40">
        <v>0</v>
      </c>
      <c r="AF10" s="26"/>
      <c r="AG10" s="26"/>
      <c r="AH10" s="40">
        <v>0</v>
      </c>
      <c r="AI10" s="33"/>
      <c r="AJ10" s="33"/>
      <c r="AK10" s="40">
        <v>0</v>
      </c>
      <c r="AL10" s="33"/>
      <c r="AM10" s="63"/>
      <c r="AN10" s="41">
        <v>0</v>
      </c>
      <c r="AO10" s="33"/>
      <c r="AP10" s="33"/>
      <c r="AQ10" s="39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s="31" customFormat="1" ht="12.75" customHeight="1" x14ac:dyDescent="0.25">
      <c r="A11" s="86" t="s">
        <v>26</v>
      </c>
      <c r="B11" s="89" t="s">
        <v>27</v>
      </c>
      <c r="C11" s="24" t="s">
        <v>21</v>
      </c>
      <c r="D11" s="25">
        <f>G11+J11+M11+P11+S11+V11+Y11+AB11+AE11+AH11+AK11+AN11</f>
        <v>11289.599999999999</v>
      </c>
      <c r="E11" s="33">
        <f>H11+K11+N11+Q11+T11+W11+Z11+AC11+AF11+AI11+AL11+AO11</f>
        <v>0</v>
      </c>
      <c r="F11" s="26">
        <f t="shared" si="2"/>
        <v>0</v>
      </c>
      <c r="G11" s="40">
        <f>G12+G13</f>
        <v>847.8</v>
      </c>
      <c r="H11" s="84">
        <f>H12+H13+H14+H15</f>
        <v>0</v>
      </c>
      <c r="I11" s="28">
        <f t="shared" si="4"/>
        <v>0</v>
      </c>
      <c r="J11" s="40">
        <f t="shared" ref="J11:AN11" si="10">J12+J13</f>
        <v>388.2</v>
      </c>
      <c r="K11" s="26"/>
      <c r="L11" s="26"/>
      <c r="M11" s="40">
        <f t="shared" si="10"/>
        <v>439.5</v>
      </c>
      <c r="N11" s="26"/>
      <c r="O11" s="26"/>
      <c r="P11" s="40">
        <f t="shared" si="10"/>
        <v>535.29999999999995</v>
      </c>
      <c r="Q11" s="26"/>
      <c r="R11" s="26"/>
      <c r="S11" s="40">
        <f t="shared" si="10"/>
        <v>808.5</v>
      </c>
      <c r="T11" s="26"/>
      <c r="U11" s="26"/>
      <c r="V11" s="40">
        <f t="shared" si="10"/>
        <v>790</v>
      </c>
      <c r="W11" s="26"/>
      <c r="X11" s="26"/>
      <c r="Y11" s="40">
        <f t="shared" si="10"/>
        <v>372.1</v>
      </c>
      <c r="Z11" s="26"/>
      <c r="AA11" s="26"/>
      <c r="AB11" s="40">
        <f t="shared" si="10"/>
        <v>420.2</v>
      </c>
      <c r="AC11" s="26"/>
      <c r="AD11" s="26"/>
      <c r="AE11" s="40">
        <f t="shared" si="10"/>
        <v>348</v>
      </c>
      <c r="AF11" s="26"/>
      <c r="AG11" s="26"/>
      <c r="AH11" s="40">
        <f t="shared" si="10"/>
        <v>421</v>
      </c>
      <c r="AI11" s="26"/>
      <c r="AJ11" s="26"/>
      <c r="AK11" s="40">
        <f t="shared" si="10"/>
        <v>5776.2</v>
      </c>
      <c r="AL11" s="26"/>
      <c r="AM11" s="26"/>
      <c r="AN11" s="40">
        <f t="shared" si="10"/>
        <v>142.80000000000001</v>
      </c>
      <c r="AO11" s="26"/>
      <c r="AP11" s="26"/>
      <c r="AQ11" s="30"/>
    </row>
    <row r="12" spans="1:64" s="15" customFormat="1" ht="22.5" customHeight="1" x14ac:dyDescent="0.25">
      <c r="A12" s="87"/>
      <c r="B12" s="90"/>
      <c r="C12" s="32" t="s">
        <v>22</v>
      </c>
      <c r="D12" s="25">
        <f>G12+J12+M12+P12+S12+V12+Y12+AB12+AE12+AH12+AK12+AN12</f>
        <v>9572.2999999999993</v>
      </c>
      <c r="E12" s="33">
        <f>H12+K12+N12+Q12+T12+W12+Z12+AC12+AF12+AI12+AL12+AO12</f>
        <v>0</v>
      </c>
      <c r="F12" s="26">
        <f t="shared" si="2"/>
        <v>0</v>
      </c>
      <c r="G12" s="40">
        <f>772.8-68</f>
        <v>704.8</v>
      </c>
      <c r="H12" s="84">
        <v>0</v>
      </c>
      <c r="I12" s="28">
        <f t="shared" si="4"/>
        <v>0</v>
      </c>
      <c r="J12" s="40">
        <v>245.2</v>
      </c>
      <c r="K12" s="33"/>
      <c r="L12" s="34"/>
      <c r="M12" s="40">
        <v>296.5</v>
      </c>
      <c r="N12" s="33"/>
      <c r="O12" s="34"/>
      <c r="P12" s="40">
        <v>392.3</v>
      </c>
      <c r="Q12" s="33"/>
      <c r="R12" s="34"/>
      <c r="S12" s="40">
        <v>665.5</v>
      </c>
      <c r="T12" s="33"/>
      <c r="U12" s="34"/>
      <c r="V12" s="40">
        <v>650</v>
      </c>
      <c r="W12" s="33"/>
      <c r="X12" s="34"/>
      <c r="Y12" s="40">
        <v>192.8</v>
      </c>
      <c r="Z12" s="33"/>
      <c r="AA12" s="28"/>
      <c r="AB12" s="40">
        <v>270.2</v>
      </c>
      <c r="AC12" s="33"/>
      <c r="AD12" s="28"/>
      <c r="AE12" s="40">
        <v>198</v>
      </c>
      <c r="AF12" s="33"/>
      <c r="AG12" s="35"/>
      <c r="AH12" s="40">
        <v>321</v>
      </c>
      <c r="AI12" s="33"/>
      <c r="AJ12" s="35"/>
      <c r="AK12" s="40">
        <v>5633.2</v>
      </c>
      <c r="AL12" s="33"/>
      <c r="AM12" s="65"/>
      <c r="AN12" s="41">
        <v>2.8</v>
      </c>
      <c r="AO12" s="33"/>
      <c r="AP12" s="35"/>
      <c r="AQ12" s="36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s="15" customFormat="1" ht="22.5" customHeight="1" x14ac:dyDescent="0.25">
      <c r="A13" s="87"/>
      <c r="B13" s="90"/>
      <c r="C13" s="24" t="s">
        <v>23</v>
      </c>
      <c r="D13" s="25">
        <f>G13+J13+M13+P13+S13+V13+Y13+AB13+AE13+AH13+AK13+AN13</f>
        <v>1717.3</v>
      </c>
      <c r="E13" s="33">
        <f t="shared" si="0"/>
        <v>0</v>
      </c>
      <c r="F13" s="26">
        <f t="shared" si="2"/>
        <v>0</v>
      </c>
      <c r="G13" s="40">
        <v>143</v>
      </c>
      <c r="H13" s="84">
        <v>0</v>
      </c>
      <c r="I13" s="28">
        <f t="shared" si="4"/>
        <v>0</v>
      </c>
      <c r="J13" s="40">
        <v>143</v>
      </c>
      <c r="K13" s="33"/>
      <c r="L13" s="34"/>
      <c r="M13" s="40">
        <v>143</v>
      </c>
      <c r="N13" s="33"/>
      <c r="O13" s="34"/>
      <c r="P13" s="40">
        <v>143</v>
      </c>
      <c r="Q13" s="33"/>
      <c r="R13" s="34"/>
      <c r="S13" s="40">
        <v>143</v>
      </c>
      <c r="T13" s="33"/>
      <c r="U13" s="34"/>
      <c r="V13" s="40">
        <v>140</v>
      </c>
      <c r="W13" s="33"/>
      <c r="X13" s="34"/>
      <c r="Y13" s="40">
        <v>179.3</v>
      </c>
      <c r="Z13" s="33"/>
      <c r="AA13" s="28"/>
      <c r="AB13" s="40">
        <v>150</v>
      </c>
      <c r="AC13" s="33"/>
      <c r="AD13" s="28"/>
      <c r="AE13" s="40">
        <v>150</v>
      </c>
      <c r="AF13" s="33"/>
      <c r="AG13" s="35"/>
      <c r="AH13" s="40">
        <v>100</v>
      </c>
      <c r="AI13" s="33"/>
      <c r="AJ13" s="35"/>
      <c r="AK13" s="40">
        <v>143</v>
      </c>
      <c r="AL13" s="33"/>
      <c r="AM13" s="65"/>
      <c r="AN13" s="41">
        <v>140</v>
      </c>
      <c r="AO13" s="33"/>
      <c r="AP13" s="35"/>
      <c r="AQ13" s="39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s="15" customFormat="1" ht="22.5" customHeight="1" x14ac:dyDescent="0.25">
      <c r="A14" s="87"/>
      <c r="B14" s="90"/>
      <c r="C14" s="32" t="s">
        <v>24</v>
      </c>
      <c r="D14" s="25">
        <f t="shared" si="0"/>
        <v>0</v>
      </c>
      <c r="E14" s="33">
        <f t="shared" si="0"/>
        <v>0</v>
      </c>
      <c r="F14" s="26">
        <v>0</v>
      </c>
      <c r="G14" s="40">
        <v>0</v>
      </c>
      <c r="H14" s="84">
        <v>0</v>
      </c>
      <c r="I14" s="28">
        <v>0</v>
      </c>
      <c r="J14" s="40">
        <v>0</v>
      </c>
      <c r="K14" s="33"/>
      <c r="L14" s="34"/>
      <c r="M14" s="40">
        <v>0</v>
      </c>
      <c r="N14" s="33"/>
      <c r="O14" s="34"/>
      <c r="P14" s="40">
        <v>0</v>
      </c>
      <c r="Q14" s="33"/>
      <c r="R14" s="34"/>
      <c r="S14" s="40">
        <v>0</v>
      </c>
      <c r="T14" s="33"/>
      <c r="U14" s="34"/>
      <c r="V14" s="40">
        <v>0</v>
      </c>
      <c r="W14" s="33"/>
      <c r="X14" s="34"/>
      <c r="Y14" s="40">
        <v>0</v>
      </c>
      <c r="Z14" s="33"/>
      <c r="AA14" s="28"/>
      <c r="AB14" s="40">
        <v>0</v>
      </c>
      <c r="AC14" s="33"/>
      <c r="AD14" s="28"/>
      <c r="AE14" s="40">
        <v>0</v>
      </c>
      <c r="AF14" s="33"/>
      <c r="AG14" s="35"/>
      <c r="AH14" s="40">
        <v>0</v>
      </c>
      <c r="AI14" s="33"/>
      <c r="AJ14" s="35"/>
      <c r="AK14" s="40">
        <v>0</v>
      </c>
      <c r="AL14" s="33"/>
      <c r="AM14" s="63"/>
      <c r="AN14" s="41">
        <v>0</v>
      </c>
      <c r="AO14" s="33"/>
      <c r="AP14" s="35"/>
      <c r="AQ14" s="39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s="15" customFormat="1" ht="23.25" customHeight="1" x14ac:dyDescent="0.25">
      <c r="A15" s="88"/>
      <c r="B15" s="91"/>
      <c r="C15" s="24" t="s">
        <v>25</v>
      </c>
      <c r="D15" s="25">
        <f t="shared" si="0"/>
        <v>0</v>
      </c>
      <c r="E15" s="33">
        <f>H15+K15+N15+Q15+T15+W15+Z15+AC15+AF15+AI15+AL15+AO15</f>
        <v>0</v>
      </c>
      <c r="F15" s="26">
        <v>0</v>
      </c>
      <c r="G15" s="40">
        <v>0</v>
      </c>
      <c r="H15" s="84">
        <v>0</v>
      </c>
      <c r="I15" s="28">
        <v>0</v>
      </c>
      <c r="J15" s="40">
        <v>0</v>
      </c>
      <c r="K15" s="33"/>
      <c r="L15" s="33"/>
      <c r="M15" s="40">
        <v>0</v>
      </c>
      <c r="N15" s="33"/>
      <c r="O15" s="33"/>
      <c r="P15" s="40">
        <v>0</v>
      </c>
      <c r="Q15" s="33"/>
      <c r="R15" s="33"/>
      <c r="S15" s="40">
        <v>0</v>
      </c>
      <c r="T15" s="33"/>
      <c r="U15" s="33"/>
      <c r="V15" s="40">
        <v>0</v>
      </c>
      <c r="W15" s="33"/>
      <c r="X15" s="33"/>
      <c r="Y15" s="40">
        <v>0</v>
      </c>
      <c r="Z15" s="33"/>
      <c r="AA15" s="28"/>
      <c r="AB15" s="40">
        <v>0</v>
      </c>
      <c r="AC15" s="33"/>
      <c r="AD15" s="28"/>
      <c r="AE15" s="40">
        <v>0</v>
      </c>
      <c r="AF15" s="33"/>
      <c r="AG15" s="33"/>
      <c r="AH15" s="40">
        <v>0</v>
      </c>
      <c r="AI15" s="33"/>
      <c r="AJ15" s="33"/>
      <c r="AK15" s="40">
        <v>0</v>
      </c>
      <c r="AL15" s="33"/>
      <c r="AM15" s="63"/>
      <c r="AN15" s="41">
        <v>0</v>
      </c>
      <c r="AO15" s="33"/>
      <c r="AP15" s="33"/>
      <c r="AQ15" s="39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s="31" customFormat="1" ht="15" customHeight="1" x14ac:dyDescent="0.25">
      <c r="A16" s="86" t="s">
        <v>31</v>
      </c>
      <c r="B16" s="89" t="s">
        <v>28</v>
      </c>
      <c r="C16" s="24" t="s">
        <v>21</v>
      </c>
      <c r="D16" s="25">
        <f>G16+J16+M16+P16+S16+V16+Y16+AB16+AE16+AH16+AK16+AN16</f>
        <v>3820.7999999999997</v>
      </c>
      <c r="E16" s="33">
        <f t="shared" si="0"/>
        <v>0</v>
      </c>
      <c r="F16" s="26">
        <f t="shared" si="2"/>
        <v>0</v>
      </c>
      <c r="G16" s="40">
        <f>G17+G18</f>
        <v>106</v>
      </c>
      <c r="H16" s="84">
        <f>H17+H18+H19+H20</f>
        <v>0</v>
      </c>
      <c r="I16" s="28">
        <f t="shared" si="4"/>
        <v>0</v>
      </c>
      <c r="J16" s="40">
        <f>J17+J18+J19</f>
        <v>400</v>
      </c>
      <c r="K16" s="33"/>
      <c r="L16" s="28"/>
      <c r="M16" s="40">
        <f>M17+M18+M19</f>
        <v>345.8</v>
      </c>
      <c r="N16" s="33"/>
      <c r="O16" s="28"/>
      <c r="P16" s="40">
        <f>P17+P18+P19</f>
        <v>330</v>
      </c>
      <c r="Q16" s="33"/>
      <c r="R16" s="28"/>
      <c r="S16" s="40">
        <f>S17+S18+S19</f>
        <v>331</v>
      </c>
      <c r="T16" s="33"/>
      <c r="U16" s="28"/>
      <c r="V16" s="40">
        <f>V17+V18+V19</f>
        <v>406.2</v>
      </c>
      <c r="W16" s="33"/>
      <c r="X16" s="28"/>
      <c r="Y16" s="40">
        <f>Y17+Y18+Y19</f>
        <v>313.2</v>
      </c>
      <c r="Z16" s="33"/>
      <c r="AA16" s="28"/>
      <c r="AB16" s="40">
        <f>AB17+AB18+AB19</f>
        <v>504.6</v>
      </c>
      <c r="AC16" s="33"/>
      <c r="AD16" s="28"/>
      <c r="AE16" s="40">
        <f>AE17+AE18</f>
        <v>340</v>
      </c>
      <c r="AF16" s="33"/>
      <c r="AG16" s="26"/>
      <c r="AH16" s="40">
        <f>AH17+AH18</f>
        <v>281.60000000000002</v>
      </c>
      <c r="AI16" s="33"/>
      <c r="AJ16" s="26"/>
      <c r="AK16" s="40">
        <f>AK17+AK18</f>
        <v>394.79999999999995</v>
      </c>
      <c r="AL16" s="33"/>
      <c r="AM16" s="64"/>
      <c r="AN16" s="41">
        <f>AN17+AN18</f>
        <v>67.599999999999994</v>
      </c>
      <c r="AO16" s="33"/>
      <c r="AP16" s="26"/>
      <c r="AQ16" s="30"/>
    </row>
    <row r="17" spans="1:64" s="15" customFormat="1" ht="22.5" customHeight="1" x14ac:dyDescent="0.25">
      <c r="A17" s="87"/>
      <c r="B17" s="90"/>
      <c r="C17" s="24" t="s">
        <v>22</v>
      </c>
      <c r="D17" s="25">
        <f>G17+J17+M17+P17+S17+V17+Y17+AB17+AE17+AH17+AK17+AN17</f>
        <v>3820.7999999999997</v>
      </c>
      <c r="E17" s="33">
        <f t="shared" si="0"/>
        <v>0</v>
      </c>
      <c r="F17" s="26">
        <f t="shared" si="2"/>
        <v>0</v>
      </c>
      <c r="G17" s="40">
        <v>106</v>
      </c>
      <c r="H17" s="84">
        <v>0</v>
      </c>
      <c r="I17" s="28">
        <f t="shared" si="4"/>
        <v>0</v>
      </c>
      <c r="J17" s="40">
        <v>400</v>
      </c>
      <c r="K17" s="33"/>
      <c r="L17" s="34"/>
      <c r="M17" s="40">
        <v>345.8</v>
      </c>
      <c r="N17" s="33"/>
      <c r="O17" s="34"/>
      <c r="P17" s="40">
        <v>330</v>
      </c>
      <c r="Q17" s="33"/>
      <c r="R17" s="34"/>
      <c r="S17" s="40">
        <v>331</v>
      </c>
      <c r="T17" s="33"/>
      <c r="U17" s="34"/>
      <c r="V17" s="40">
        <v>406.2</v>
      </c>
      <c r="W17" s="33"/>
      <c r="X17" s="34"/>
      <c r="Y17" s="40">
        <v>313.2</v>
      </c>
      <c r="Z17" s="33"/>
      <c r="AA17" s="28"/>
      <c r="AB17" s="40">
        <f>298+206.6</f>
        <v>504.6</v>
      </c>
      <c r="AC17" s="33"/>
      <c r="AD17" s="28"/>
      <c r="AE17" s="40">
        <v>340</v>
      </c>
      <c r="AF17" s="33"/>
      <c r="AG17" s="35"/>
      <c r="AH17" s="40">
        <f>201.6+80</f>
        <v>281.60000000000002</v>
      </c>
      <c r="AI17" s="33"/>
      <c r="AJ17" s="35"/>
      <c r="AK17" s="40">
        <f>210-39.8+224.6</f>
        <v>394.79999999999995</v>
      </c>
      <c r="AL17" s="33"/>
      <c r="AM17" s="65"/>
      <c r="AN17" s="41">
        <v>67.599999999999994</v>
      </c>
      <c r="AO17" s="33"/>
      <c r="AP17" s="35"/>
      <c r="AQ17" s="36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spans="1:64" s="15" customFormat="1" ht="21.75" customHeight="1" x14ac:dyDescent="0.25">
      <c r="A18" s="87"/>
      <c r="B18" s="90"/>
      <c r="C18" s="32" t="s">
        <v>23</v>
      </c>
      <c r="D18" s="25">
        <v>0</v>
      </c>
      <c r="E18" s="33">
        <f t="shared" si="0"/>
        <v>0</v>
      </c>
      <c r="F18" s="26">
        <v>0</v>
      </c>
      <c r="G18" s="40">
        <v>0</v>
      </c>
      <c r="H18" s="84">
        <v>0</v>
      </c>
      <c r="I18" s="28">
        <v>0</v>
      </c>
      <c r="J18" s="40">
        <v>0</v>
      </c>
      <c r="K18" s="33"/>
      <c r="L18" s="34"/>
      <c r="M18" s="40">
        <v>0</v>
      </c>
      <c r="N18" s="33"/>
      <c r="O18" s="34"/>
      <c r="P18" s="40">
        <v>0</v>
      </c>
      <c r="Q18" s="33"/>
      <c r="R18" s="34"/>
      <c r="S18" s="40">
        <v>0</v>
      </c>
      <c r="T18" s="33"/>
      <c r="U18" s="34"/>
      <c r="V18" s="40">
        <v>0</v>
      </c>
      <c r="W18" s="33"/>
      <c r="X18" s="34"/>
      <c r="Y18" s="40">
        <v>0</v>
      </c>
      <c r="Z18" s="33"/>
      <c r="AA18" s="28"/>
      <c r="AB18" s="40">
        <v>0</v>
      </c>
      <c r="AC18" s="33"/>
      <c r="AD18" s="28"/>
      <c r="AE18" s="40">
        <v>0</v>
      </c>
      <c r="AF18" s="33"/>
      <c r="AG18" s="35"/>
      <c r="AH18" s="40">
        <v>0</v>
      </c>
      <c r="AI18" s="33"/>
      <c r="AJ18" s="35"/>
      <c r="AK18" s="40">
        <v>0</v>
      </c>
      <c r="AL18" s="33"/>
      <c r="AM18" s="65"/>
      <c r="AN18" s="41">
        <v>0</v>
      </c>
      <c r="AO18" s="33"/>
      <c r="AP18" s="35"/>
      <c r="AQ18" s="39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64" s="15" customFormat="1" ht="22.5" customHeight="1" x14ac:dyDescent="0.25">
      <c r="A19" s="87"/>
      <c r="B19" s="90"/>
      <c r="C19" s="32" t="s">
        <v>24</v>
      </c>
      <c r="D19" s="25">
        <f t="shared" si="0"/>
        <v>0</v>
      </c>
      <c r="E19" s="33">
        <f t="shared" si="0"/>
        <v>0</v>
      </c>
      <c r="F19" s="26">
        <v>0</v>
      </c>
      <c r="G19" s="40">
        <v>0</v>
      </c>
      <c r="H19" s="84">
        <v>0</v>
      </c>
      <c r="I19" s="28">
        <v>0</v>
      </c>
      <c r="J19" s="40">
        <v>0</v>
      </c>
      <c r="K19" s="33"/>
      <c r="L19" s="33"/>
      <c r="M19" s="40">
        <v>0</v>
      </c>
      <c r="N19" s="33"/>
      <c r="O19" s="33"/>
      <c r="P19" s="40">
        <v>0</v>
      </c>
      <c r="Q19" s="33"/>
      <c r="R19" s="33"/>
      <c r="S19" s="40">
        <v>0</v>
      </c>
      <c r="T19" s="33"/>
      <c r="U19" s="33"/>
      <c r="V19" s="40">
        <v>0</v>
      </c>
      <c r="W19" s="33"/>
      <c r="X19" s="33"/>
      <c r="Y19" s="40">
        <v>0</v>
      </c>
      <c r="Z19" s="33"/>
      <c r="AA19" s="28"/>
      <c r="AB19" s="40">
        <v>0</v>
      </c>
      <c r="AC19" s="33"/>
      <c r="AD19" s="28"/>
      <c r="AE19" s="40">
        <v>0</v>
      </c>
      <c r="AF19" s="33"/>
      <c r="AG19" s="33"/>
      <c r="AH19" s="40">
        <v>0</v>
      </c>
      <c r="AI19" s="33"/>
      <c r="AJ19" s="33"/>
      <c r="AK19" s="40">
        <v>0</v>
      </c>
      <c r="AL19" s="33"/>
      <c r="AM19" s="63"/>
      <c r="AN19" s="41">
        <v>0</v>
      </c>
      <c r="AO19" s="33"/>
      <c r="AP19" s="33"/>
      <c r="AQ19" s="39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</row>
    <row r="20" spans="1:64" s="15" customFormat="1" ht="21.75" customHeight="1" x14ac:dyDescent="0.25">
      <c r="A20" s="88"/>
      <c r="B20" s="91"/>
      <c r="C20" s="24" t="s">
        <v>25</v>
      </c>
      <c r="D20" s="25">
        <f t="shared" si="0"/>
        <v>0</v>
      </c>
      <c r="E20" s="33">
        <f t="shared" si="0"/>
        <v>0</v>
      </c>
      <c r="F20" s="26">
        <v>0</v>
      </c>
      <c r="G20" s="40">
        <v>0</v>
      </c>
      <c r="H20" s="84">
        <v>0</v>
      </c>
      <c r="I20" s="28">
        <v>0</v>
      </c>
      <c r="J20" s="40">
        <v>0</v>
      </c>
      <c r="K20" s="33"/>
      <c r="L20" s="33"/>
      <c r="M20" s="40">
        <v>0</v>
      </c>
      <c r="N20" s="33"/>
      <c r="O20" s="33"/>
      <c r="P20" s="40">
        <v>0</v>
      </c>
      <c r="Q20" s="33"/>
      <c r="R20" s="33"/>
      <c r="S20" s="40">
        <v>0</v>
      </c>
      <c r="T20" s="33"/>
      <c r="U20" s="33"/>
      <c r="V20" s="40">
        <v>0</v>
      </c>
      <c r="W20" s="33"/>
      <c r="X20" s="33"/>
      <c r="Y20" s="40">
        <v>0</v>
      </c>
      <c r="Z20" s="33"/>
      <c r="AA20" s="28"/>
      <c r="AB20" s="40">
        <v>0</v>
      </c>
      <c r="AC20" s="33"/>
      <c r="AD20" s="28"/>
      <c r="AE20" s="40">
        <v>0</v>
      </c>
      <c r="AF20" s="33"/>
      <c r="AG20" s="33"/>
      <c r="AH20" s="40">
        <v>0</v>
      </c>
      <c r="AI20" s="33"/>
      <c r="AJ20" s="33"/>
      <c r="AK20" s="40">
        <v>0</v>
      </c>
      <c r="AL20" s="33"/>
      <c r="AM20" s="63"/>
      <c r="AN20" s="41">
        <v>0</v>
      </c>
      <c r="AO20" s="33"/>
      <c r="AP20" s="33"/>
      <c r="AQ20" s="39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spans="1:64" s="48" customFormat="1" ht="15" customHeight="1" x14ac:dyDescent="0.25">
      <c r="A21" s="86" t="s">
        <v>32</v>
      </c>
      <c r="B21" s="89" t="s">
        <v>29</v>
      </c>
      <c r="C21" s="42" t="s">
        <v>21</v>
      </c>
      <c r="D21" s="43">
        <f t="shared" si="0"/>
        <v>305128.59999999998</v>
      </c>
      <c r="E21" s="33">
        <f t="shared" si="0"/>
        <v>11606</v>
      </c>
      <c r="F21" s="26">
        <f t="shared" si="2"/>
        <v>3.8036421364631181</v>
      </c>
      <c r="G21" s="45">
        <f>G22+G23</f>
        <v>16026.7</v>
      </c>
      <c r="H21" s="85">
        <f>H22+H23+H24+H25</f>
        <v>11606</v>
      </c>
      <c r="I21" s="28">
        <f t="shared" si="4"/>
        <v>72.416654707456928</v>
      </c>
      <c r="J21" s="45">
        <f>J22+J23</f>
        <v>23500</v>
      </c>
      <c r="K21" s="69"/>
      <c r="L21" s="46"/>
      <c r="M21" s="45">
        <f>M22+M23+M24</f>
        <v>24776.1</v>
      </c>
      <c r="N21" s="69"/>
      <c r="O21" s="46"/>
      <c r="P21" s="45">
        <f>P22+P23</f>
        <v>25015.5</v>
      </c>
      <c r="Q21" s="69"/>
      <c r="R21" s="44"/>
      <c r="S21" s="45">
        <f>S22+S23</f>
        <v>39422.5</v>
      </c>
      <c r="T21" s="69"/>
      <c r="U21" s="44"/>
      <c r="V21" s="45">
        <f>V22+V23</f>
        <v>36300</v>
      </c>
      <c r="W21" s="69"/>
      <c r="X21" s="44"/>
      <c r="Y21" s="45">
        <f>Y22+Y23</f>
        <v>23658</v>
      </c>
      <c r="Z21" s="69"/>
      <c r="AA21" s="28"/>
      <c r="AB21" s="45">
        <f>AB22+AB23</f>
        <v>23318.9</v>
      </c>
      <c r="AC21" s="33"/>
      <c r="AD21" s="28"/>
      <c r="AE21" s="45">
        <f>AE22+AE23</f>
        <v>23325.7</v>
      </c>
      <c r="AF21" s="69"/>
      <c r="AG21" s="44"/>
      <c r="AH21" s="45">
        <f>AH22+AH23</f>
        <v>19726.900000000001</v>
      </c>
      <c r="AI21" s="69"/>
      <c r="AJ21" s="44"/>
      <c r="AK21" s="45">
        <f>AK22+AK23</f>
        <v>27820</v>
      </c>
      <c r="AL21" s="69"/>
      <c r="AM21" s="66"/>
      <c r="AN21" s="47">
        <f>AN22+AN23</f>
        <v>22238.3</v>
      </c>
      <c r="AO21" s="69"/>
      <c r="AP21" s="44"/>
      <c r="AQ21" s="30"/>
    </row>
    <row r="22" spans="1:64" s="15" customFormat="1" ht="23.25" customHeight="1" x14ac:dyDescent="0.25">
      <c r="A22" s="87"/>
      <c r="B22" s="90"/>
      <c r="C22" s="24" t="s">
        <v>22</v>
      </c>
      <c r="D22" s="43">
        <f>G22+J22+M22+P22+S22+V22+Y22+AB22+AE22+AH22+AK22+AN22</f>
        <v>256712.30000000002</v>
      </c>
      <c r="E22" s="33">
        <f t="shared" ref="D22:E25" si="11">H22+K22+N22+Q22+T22+W22+Z22+AC22+AF22+AI22+AL22+AO22</f>
        <v>7648.4</v>
      </c>
      <c r="F22" s="26">
        <f t="shared" si="2"/>
        <v>2.9793663957667782</v>
      </c>
      <c r="G22" s="40">
        <v>14217.7</v>
      </c>
      <c r="H22" s="84">
        <v>7648.4</v>
      </c>
      <c r="I22" s="28">
        <f t="shared" si="4"/>
        <v>53.794917602706484</v>
      </c>
      <c r="J22" s="40">
        <v>20800</v>
      </c>
      <c r="K22" s="33"/>
      <c r="L22" s="34"/>
      <c r="M22" s="40">
        <v>21305</v>
      </c>
      <c r="N22" s="33"/>
      <c r="O22" s="34"/>
      <c r="P22" s="40">
        <v>21748.2</v>
      </c>
      <c r="Q22" s="33"/>
      <c r="R22" s="34"/>
      <c r="S22" s="40">
        <v>35358.6</v>
      </c>
      <c r="T22" s="33"/>
      <c r="U22" s="34"/>
      <c r="V22" s="40">
        <v>32800</v>
      </c>
      <c r="W22" s="33"/>
      <c r="X22" s="34"/>
      <c r="Y22" s="40">
        <v>20641.2</v>
      </c>
      <c r="Z22" s="33"/>
      <c r="AA22" s="28"/>
      <c r="AB22" s="40">
        <v>21318.9</v>
      </c>
      <c r="AC22" s="33"/>
      <c r="AD22" s="28"/>
      <c r="AE22" s="40">
        <v>21025.7</v>
      </c>
      <c r="AF22" s="33"/>
      <c r="AG22" s="35"/>
      <c r="AH22" s="40">
        <f>17252-193</f>
        <v>17059</v>
      </c>
      <c r="AI22" s="33"/>
      <c r="AJ22" s="35"/>
      <c r="AK22" s="40">
        <v>13420</v>
      </c>
      <c r="AL22" s="33"/>
      <c r="AM22" s="65"/>
      <c r="AN22" s="41">
        <v>17018</v>
      </c>
      <c r="AO22" s="33"/>
      <c r="AP22" s="35"/>
      <c r="AQ22" s="36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s="15" customFormat="1" ht="22.5" customHeight="1" x14ac:dyDescent="0.25">
      <c r="A23" s="87"/>
      <c r="B23" s="90"/>
      <c r="C23" s="32" t="s">
        <v>23</v>
      </c>
      <c r="D23" s="43">
        <f>G23+J23+M23+P23+S23+V23+Y23+AB23+AE23+AH23+AK23+AN23</f>
        <v>48416.3</v>
      </c>
      <c r="E23" s="33">
        <f t="shared" si="11"/>
        <v>3957.6</v>
      </c>
      <c r="F23" s="26">
        <f t="shared" si="2"/>
        <v>8.1741066541639906</v>
      </c>
      <c r="G23" s="40">
        <v>1809</v>
      </c>
      <c r="H23" s="84">
        <v>3957.6</v>
      </c>
      <c r="I23" s="28">
        <f t="shared" si="4"/>
        <v>218.77280265339968</v>
      </c>
      <c r="J23" s="40">
        <v>2700</v>
      </c>
      <c r="K23" s="33"/>
      <c r="L23" s="34"/>
      <c r="M23" s="40">
        <v>3471.1</v>
      </c>
      <c r="N23" s="33"/>
      <c r="O23" s="34"/>
      <c r="P23" s="40">
        <v>3267.3</v>
      </c>
      <c r="Q23" s="33"/>
      <c r="R23" s="34"/>
      <c r="S23" s="40">
        <v>4063.9</v>
      </c>
      <c r="T23" s="33"/>
      <c r="U23" s="34"/>
      <c r="V23" s="40">
        <v>3500</v>
      </c>
      <c r="W23" s="33"/>
      <c r="X23" s="34"/>
      <c r="Y23" s="40">
        <v>3016.8</v>
      </c>
      <c r="Z23" s="33"/>
      <c r="AA23" s="28"/>
      <c r="AB23" s="40">
        <v>2000</v>
      </c>
      <c r="AC23" s="33"/>
      <c r="AD23" s="28"/>
      <c r="AE23" s="40">
        <v>2300</v>
      </c>
      <c r="AF23" s="33"/>
      <c r="AG23" s="35"/>
      <c r="AH23" s="40">
        <v>2667.9</v>
      </c>
      <c r="AI23" s="33"/>
      <c r="AJ23" s="35"/>
      <c r="AK23" s="40">
        <v>14400</v>
      </c>
      <c r="AL23" s="33"/>
      <c r="AM23" s="65"/>
      <c r="AN23" s="41">
        <v>5220.3</v>
      </c>
      <c r="AO23" s="33"/>
      <c r="AP23" s="35"/>
      <c r="AQ23" s="39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64" s="15" customFormat="1" ht="21.75" customHeight="1" x14ac:dyDescent="0.25">
      <c r="A24" s="87"/>
      <c r="B24" s="90"/>
      <c r="C24" s="32" t="s">
        <v>24</v>
      </c>
      <c r="D24" s="43">
        <f t="shared" si="11"/>
        <v>0</v>
      </c>
      <c r="E24" s="33">
        <f t="shared" si="11"/>
        <v>0</v>
      </c>
      <c r="F24" s="26">
        <v>0</v>
      </c>
      <c r="G24" s="40">
        <v>0</v>
      </c>
      <c r="H24" s="84">
        <v>0</v>
      </c>
      <c r="I24" s="28">
        <v>0</v>
      </c>
      <c r="J24" s="40">
        <v>0</v>
      </c>
      <c r="K24" s="33"/>
      <c r="L24" s="33"/>
      <c r="M24" s="40">
        <v>0</v>
      </c>
      <c r="N24" s="33"/>
      <c r="O24" s="33"/>
      <c r="P24" s="40">
        <v>0</v>
      </c>
      <c r="Q24" s="33"/>
      <c r="R24" s="33"/>
      <c r="S24" s="40">
        <v>0</v>
      </c>
      <c r="T24" s="33"/>
      <c r="U24" s="33"/>
      <c r="V24" s="40">
        <v>0</v>
      </c>
      <c r="W24" s="33"/>
      <c r="X24" s="33"/>
      <c r="Y24" s="40">
        <v>0</v>
      </c>
      <c r="Z24" s="33"/>
      <c r="AA24" s="28"/>
      <c r="AB24" s="40">
        <v>0</v>
      </c>
      <c r="AC24" s="70"/>
      <c r="AD24" s="28"/>
      <c r="AE24" s="40">
        <v>0</v>
      </c>
      <c r="AF24" s="33"/>
      <c r="AG24" s="33"/>
      <c r="AH24" s="40">
        <v>0</v>
      </c>
      <c r="AI24" s="33"/>
      <c r="AJ24" s="33"/>
      <c r="AK24" s="40">
        <v>0</v>
      </c>
      <c r="AL24" s="33"/>
      <c r="AM24" s="63"/>
      <c r="AN24" s="41">
        <v>0</v>
      </c>
      <c r="AO24" s="33"/>
      <c r="AP24" s="33"/>
      <c r="AQ24" s="39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64" s="15" customFormat="1" ht="27.75" customHeight="1" x14ac:dyDescent="0.25">
      <c r="A25" s="88"/>
      <c r="B25" s="91"/>
      <c r="C25" s="24" t="s">
        <v>25</v>
      </c>
      <c r="D25" s="43">
        <f t="shared" si="11"/>
        <v>0</v>
      </c>
      <c r="E25" s="33">
        <f t="shared" si="11"/>
        <v>0</v>
      </c>
      <c r="F25" s="26">
        <v>0</v>
      </c>
      <c r="G25" s="40">
        <v>0</v>
      </c>
      <c r="H25" s="84">
        <v>0</v>
      </c>
      <c r="I25" s="28">
        <v>0</v>
      </c>
      <c r="J25" s="40">
        <v>0</v>
      </c>
      <c r="K25" s="26"/>
      <c r="L25" s="33"/>
      <c r="M25" s="40">
        <v>0</v>
      </c>
      <c r="N25" s="33"/>
      <c r="O25" s="33"/>
      <c r="P25" s="40">
        <v>0</v>
      </c>
      <c r="Q25" s="33"/>
      <c r="R25" s="33"/>
      <c r="S25" s="40">
        <v>0</v>
      </c>
      <c r="T25" s="33"/>
      <c r="U25" s="33"/>
      <c r="V25" s="40">
        <v>0</v>
      </c>
      <c r="W25" s="33"/>
      <c r="X25" s="33"/>
      <c r="Y25" s="40">
        <v>0</v>
      </c>
      <c r="Z25" s="33"/>
      <c r="AA25" s="28"/>
      <c r="AB25" s="41">
        <v>0</v>
      </c>
      <c r="AC25" s="33"/>
      <c r="AD25" s="49"/>
      <c r="AE25" s="40">
        <v>0</v>
      </c>
      <c r="AF25" s="33"/>
      <c r="AG25" s="33"/>
      <c r="AH25" s="40">
        <v>0</v>
      </c>
      <c r="AI25" s="33"/>
      <c r="AJ25" s="33"/>
      <c r="AK25" s="40">
        <v>0</v>
      </c>
      <c r="AL25" s="33"/>
      <c r="AM25" s="63"/>
      <c r="AN25" s="40">
        <v>0</v>
      </c>
      <c r="AO25" s="33"/>
      <c r="AP25" s="33"/>
      <c r="AQ25" s="39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64" s="7" customFormat="1" x14ac:dyDescent="0.2">
      <c r="B26" s="50"/>
      <c r="C26" s="5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4"/>
      <c r="X26" s="5"/>
      <c r="Y26" s="5"/>
      <c r="Z26" s="4"/>
      <c r="AA26" s="4"/>
      <c r="AB26" s="5"/>
      <c r="AC26" s="23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2"/>
      <c r="AO26" s="52"/>
      <c r="AP26" s="53"/>
      <c r="AQ26" s="53"/>
    </row>
    <row r="27" spans="1:64" s="7" customFormat="1" ht="30.75" customHeight="1" x14ac:dyDescent="0.25">
      <c r="B27" s="71" t="s">
        <v>35</v>
      </c>
      <c r="C27" s="71"/>
      <c r="D27" s="71"/>
      <c r="E27" s="71"/>
      <c r="F27" s="72"/>
      <c r="G27" s="73"/>
      <c r="H27" s="71"/>
      <c r="I27" s="74"/>
      <c r="J27" s="71" t="s">
        <v>41</v>
      </c>
      <c r="K27" s="75"/>
      <c r="L27" s="5"/>
      <c r="M27" s="5"/>
      <c r="N27" s="55"/>
      <c r="O27" s="55"/>
      <c r="P27" s="55"/>
      <c r="Q27" s="55"/>
      <c r="R27" s="55"/>
      <c r="S27" s="55"/>
      <c r="T27" s="55"/>
      <c r="U27" s="55"/>
      <c r="V27" s="55"/>
      <c r="W27" s="56"/>
      <c r="X27" s="55"/>
      <c r="Y27" s="55"/>
      <c r="Z27" s="56"/>
      <c r="AA27" s="56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7"/>
    </row>
    <row r="28" spans="1:64" s="7" customFormat="1" ht="15.75" x14ac:dyDescent="0.25">
      <c r="B28" s="71"/>
      <c r="C28" s="71"/>
      <c r="D28" s="71"/>
      <c r="E28" s="71"/>
      <c r="F28" s="76"/>
      <c r="G28" s="71"/>
      <c r="H28" s="71"/>
      <c r="I28" s="74"/>
      <c r="J28" s="74"/>
      <c r="K28" s="7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4"/>
      <c r="X28" s="5"/>
      <c r="Y28" s="5"/>
      <c r="Z28" s="4"/>
      <c r="AA28" s="4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64" s="7" customFormat="1" ht="30.75" customHeight="1" x14ac:dyDescent="0.25">
      <c r="B29" s="77" t="s">
        <v>38</v>
      </c>
      <c r="C29" s="76"/>
      <c r="D29" s="76"/>
      <c r="E29" s="76"/>
      <c r="F29" s="74"/>
      <c r="G29" s="78"/>
      <c r="H29" s="74"/>
      <c r="I29" s="74"/>
      <c r="J29" s="74" t="s">
        <v>39</v>
      </c>
      <c r="K29" s="7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4"/>
      <c r="X29" s="5"/>
      <c r="Y29" s="5"/>
      <c r="Z29" s="4"/>
      <c r="AA29" s="4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64" s="7" customFormat="1" ht="15.75" x14ac:dyDescent="0.25">
      <c r="B30" s="79"/>
      <c r="C30" s="76"/>
      <c r="D30" s="76"/>
      <c r="E30" s="76"/>
      <c r="F30" s="72"/>
      <c r="G30" s="75"/>
      <c r="H30" s="74"/>
      <c r="I30" s="75"/>
      <c r="J30" s="75"/>
      <c r="K30" s="75"/>
      <c r="L30" s="5"/>
      <c r="M30" s="5"/>
      <c r="N30" s="58"/>
      <c r="O30" s="5"/>
      <c r="P30" s="58"/>
      <c r="Q30" s="58"/>
      <c r="R30" s="5"/>
      <c r="S30" s="5"/>
      <c r="T30" s="5"/>
      <c r="U30" s="5"/>
      <c r="V30" s="5"/>
      <c r="W30" s="4"/>
      <c r="X30" s="5"/>
      <c r="Y30" s="5"/>
      <c r="Z30" s="4"/>
      <c r="AA30" s="4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64" s="7" customFormat="1" ht="15" x14ac:dyDescent="0.25">
      <c r="B31" s="80" t="s">
        <v>36</v>
      </c>
      <c r="C31" s="79"/>
      <c r="D31" s="79"/>
      <c r="E31" s="79"/>
      <c r="F31" s="75"/>
      <c r="G31" s="75"/>
      <c r="H31" s="75"/>
      <c r="I31" s="81"/>
      <c r="J31" s="75"/>
      <c r="K31" s="7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4"/>
      <c r="X31" s="5"/>
      <c r="Y31" s="5"/>
      <c r="Z31" s="4"/>
      <c r="AA31" s="4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64" s="7" customFormat="1" ht="15" x14ac:dyDescent="0.25">
      <c r="B32" s="80" t="s">
        <v>37</v>
      </c>
      <c r="C32" s="79"/>
      <c r="D32" s="79"/>
      <c r="E32" s="79"/>
      <c r="F32" s="75"/>
      <c r="G32" s="75"/>
      <c r="H32" s="75"/>
      <c r="I32" s="81"/>
      <c r="J32" s="75"/>
      <c r="K32" s="7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4"/>
      <c r="X32" s="5"/>
      <c r="Y32" s="5"/>
      <c r="Z32" s="4"/>
      <c r="AA32" s="4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2:41" s="7" customFormat="1" ht="15" x14ac:dyDescent="0.25">
      <c r="D33" s="5"/>
      <c r="E33" s="58"/>
      <c r="F33" s="54"/>
      <c r="G33" s="59"/>
      <c r="H33" s="59"/>
      <c r="I33" s="59"/>
      <c r="J33" s="5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4"/>
      <c r="X33" s="5"/>
      <c r="Y33" s="5"/>
      <c r="Z33" s="4"/>
      <c r="AA33" s="4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2:41" s="7" customFormat="1" x14ac:dyDescent="0.2">
      <c r="B34" s="50"/>
      <c r="C34" s="5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8"/>
      <c r="Q34" s="5"/>
      <c r="R34" s="5"/>
      <c r="S34" s="5"/>
      <c r="T34" s="5"/>
      <c r="U34" s="5"/>
      <c r="V34" s="5"/>
      <c r="W34" s="4"/>
      <c r="X34" s="5"/>
      <c r="Y34" s="5"/>
      <c r="Z34" s="4"/>
      <c r="AA34" s="4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2:41" s="7" customFormat="1" x14ac:dyDescent="0.2">
      <c r="B35" s="50"/>
      <c r="C35" s="5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4"/>
      <c r="X35" s="5"/>
      <c r="Y35" s="5"/>
      <c r="Z35" s="4"/>
      <c r="AA35" s="4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2:41" s="7" customFormat="1" x14ac:dyDescent="0.2">
      <c r="B36" s="50"/>
      <c r="C36" s="51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4"/>
      <c r="X36" s="5"/>
      <c r="Y36" s="5"/>
      <c r="Z36" s="4"/>
      <c r="AA36" s="4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2:41" s="7" customFormat="1" x14ac:dyDescent="0.2">
      <c r="B37" s="50"/>
      <c r="C37" s="5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4"/>
      <c r="X37" s="5"/>
      <c r="Y37" s="5"/>
      <c r="Z37" s="4"/>
      <c r="AA37" s="4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2:41" s="7" customFormat="1" x14ac:dyDescent="0.2">
      <c r="B38" s="50"/>
      <c r="C38" s="5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4"/>
      <c r="X38" s="5"/>
      <c r="Y38" s="5"/>
      <c r="Z38" s="4"/>
      <c r="AA38" s="4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2:41" s="7" customFormat="1" x14ac:dyDescent="0.2">
      <c r="B39" s="50"/>
      <c r="C39" s="51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4"/>
      <c r="X39" s="5"/>
      <c r="Y39" s="5"/>
      <c r="Z39" s="4"/>
      <c r="AA39" s="4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2:41" s="7" customFormat="1" x14ac:dyDescent="0.2">
      <c r="B40" s="50"/>
      <c r="C40" s="51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4"/>
      <c r="X40" s="5"/>
      <c r="Y40" s="5"/>
      <c r="Z40" s="4"/>
      <c r="AA40" s="4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2:41" s="7" customFormat="1" x14ac:dyDescent="0.2">
      <c r="B41" s="50"/>
      <c r="C41" s="51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4"/>
      <c r="X41" s="5"/>
      <c r="Y41" s="5"/>
      <c r="Z41" s="4"/>
      <c r="AA41" s="4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2:41" s="7" customFormat="1" x14ac:dyDescent="0.2">
      <c r="B42" s="50"/>
      <c r="C42" s="5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4"/>
      <c r="X42" s="5"/>
      <c r="Y42" s="5"/>
      <c r="Z42" s="4"/>
      <c r="AA42" s="4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2:41" s="7" customFormat="1" x14ac:dyDescent="0.2">
      <c r="B43" s="50"/>
      <c r="C43" s="5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4"/>
      <c r="X43" s="5"/>
      <c r="Y43" s="5"/>
      <c r="Z43" s="4"/>
      <c r="AA43" s="4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2:41" s="7" customFormat="1" x14ac:dyDescent="0.2">
      <c r="B44" s="50"/>
      <c r="C44" s="5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4"/>
      <c r="X44" s="5"/>
      <c r="Y44" s="5"/>
      <c r="Z44" s="4"/>
      <c r="AA44" s="4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2:41" s="7" customFormat="1" x14ac:dyDescent="0.2">
      <c r="B45" s="50"/>
      <c r="C45" s="51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4"/>
      <c r="X45" s="5"/>
      <c r="Y45" s="5"/>
      <c r="Z45" s="4"/>
      <c r="AA45" s="4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2:41" s="7" customFormat="1" x14ac:dyDescent="0.2">
      <c r="B46" s="50"/>
      <c r="C46" s="51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4"/>
      <c r="X46" s="5"/>
      <c r="Y46" s="5"/>
      <c r="Z46" s="4"/>
      <c r="AA46" s="4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2:41" s="7" customFormat="1" x14ac:dyDescent="0.2">
      <c r="B47" s="50"/>
      <c r="C47" s="51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4"/>
      <c r="X47" s="5"/>
      <c r="Y47" s="5"/>
      <c r="Z47" s="4"/>
      <c r="AA47" s="4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2:41" s="7" customFormat="1" x14ac:dyDescent="0.2">
      <c r="B48" s="50"/>
      <c r="C48" s="51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4"/>
      <c r="X48" s="5"/>
      <c r="Y48" s="5"/>
      <c r="Z48" s="4"/>
      <c r="AA48" s="4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2:41" s="7" customFormat="1" x14ac:dyDescent="0.2">
      <c r="B49" s="50"/>
      <c r="C49" s="5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4"/>
      <c r="X49" s="5"/>
      <c r="Y49" s="5"/>
      <c r="Z49" s="4"/>
      <c r="AA49" s="4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2:41" s="7" customFormat="1" x14ac:dyDescent="0.2">
      <c r="B50" s="50"/>
      <c r="C50" s="5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4"/>
      <c r="X50" s="5"/>
      <c r="Y50" s="5"/>
      <c r="Z50" s="4"/>
      <c r="AA50" s="4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2:41" s="7" customFormat="1" x14ac:dyDescent="0.2">
      <c r="B51" s="50"/>
      <c r="C51" s="5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4"/>
      <c r="X51" s="5"/>
      <c r="Y51" s="5"/>
      <c r="Z51" s="4"/>
      <c r="AA51" s="4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2:41" s="7" customFormat="1" x14ac:dyDescent="0.2">
      <c r="B52" s="50"/>
      <c r="C52" s="51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4"/>
      <c r="X52" s="5"/>
      <c r="Y52" s="5"/>
      <c r="Z52" s="4"/>
      <c r="AA52" s="4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2:41" s="7" customFormat="1" x14ac:dyDescent="0.2">
      <c r="B53" s="50"/>
      <c r="C53" s="51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4"/>
      <c r="X53" s="5"/>
      <c r="Y53" s="5"/>
      <c r="Z53" s="4"/>
      <c r="AA53" s="4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2:41" s="7" customFormat="1" x14ac:dyDescent="0.2">
      <c r="B54" s="50"/>
      <c r="C54" s="5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4"/>
      <c r="X54" s="5"/>
      <c r="Y54" s="5"/>
      <c r="Z54" s="4"/>
      <c r="AA54" s="4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2:41" s="7" customFormat="1" x14ac:dyDescent="0.2">
      <c r="B55" s="50"/>
      <c r="C55" s="5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4"/>
      <c r="X55" s="5"/>
      <c r="Y55" s="5"/>
      <c r="Z55" s="4"/>
      <c r="AA55" s="4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2:41" s="7" customFormat="1" x14ac:dyDescent="0.2">
      <c r="B56" s="50"/>
      <c r="C56" s="5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4"/>
      <c r="X56" s="5"/>
      <c r="Y56" s="5"/>
      <c r="Z56" s="4"/>
      <c r="AA56" s="4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2:41" s="7" customFormat="1" x14ac:dyDescent="0.2">
      <c r="B57" s="50"/>
      <c r="C57" s="51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4"/>
      <c r="X57" s="5"/>
      <c r="Y57" s="5"/>
      <c r="Z57" s="4"/>
      <c r="AA57" s="4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2:41" s="7" customFormat="1" x14ac:dyDescent="0.2">
      <c r="B58" s="50"/>
      <c r="C58" s="51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4"/>
      <c r="X58" s="5"/>
      <c r="Y58" s="5"/>
      <c r="Z58" s="4"/>
      <c r="AA58" s="4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2:41" s="7" customFormat="1" x14ac:dyDescent="0.2">
      <c r="B59" s="50"/>
      <c r="C59" s="51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4"/>
      <c r="X59" s="5"/>
      <c r="Y59" s="5"/>
      <c r="Z59" s="4"/>
      <c r="AA59" s="4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2:41" s="7" customFormat="1" x14ac:dyDescent="0.2">
      <c r="B60" s="50"/>
      <c r="C60" s="51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4"/>
      <c r="X60" s="5"/>
      <c r="Y60" s="5"/>
      <c r="Z60" s="4"/>
      <c r="AA60" s="4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2:41" s="7" customFormat="1" x14ac:dyDescent="0.2">
      <c r="B61" s="50"/>
      <c r="C61" s="5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4"/>
      <c r="X61" s="5"/>
      <c r="Y61" s="5"/>
      <c r="Z61" s="4"/>
      <c r="AA61" s="4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2:41" s="7" customFormat="1" x14ac:dyDescent="0.2">
      <c r="B62" s="50"/>
      <c r="C62" s="5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4"/>
      <c r="X62" s="5"/>
      <c r="Y62" s="5"/>
      <c r="Z62" s="4"/>
      <c r="AA62" s="4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2:41" s="7" customFormat="1" x14ac:dyDescent="0.2">
      <c r="B63" s="50"/>
      <c r="C63" s="51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4"/>
      <c r="X63" s="5"/>
      <c r="Y63" s="5"/>
      <c r="Z63" s="4"/>
      <c r="AA63" s="4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2:41" s="7" customFormat="1" x14ac:dyDescent="0.2">
      <c r="B64" s="50"/>
      <c r="C64" s="51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4"/>
      <c r="X64" s="5"/>
      <c r="Y64" s="5"/>
      <c r="Z64" s="4"/>
      <c r="AA64" s="4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2:41" s="7" customFormat="1" x14ac:dyDescent="0.2">
      <c r="B65" s="50"/>
      <c r="C65" s="51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4"/>
      <c r="X65" s="5"/>
      <c r="Y65" s="5"/>
      <c r="Z65" s="4"/>
      <c r="AA65" s="4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2:41" s="7" customFormat="1" x14ac:dyDescent="0.2">
      <c r="B66" s="50"/>
      <c r="C66" s="5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4"/>
      <c r="X66" s="5"/>
      <c r="Y66" s="5"/>
      <c r="Z66" s="4"/>
      <c r="AA66" s="4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2:41" s="7" customFormat="1" x14ac:dyDescent="0.2">
      <c r="B67" s="50"/>
      <c r="C67" s="5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4"/>
      <c r="X67" s="5"/>
      <c r="Y67" s="5"/>
      <c r="Z67" s="4"/>
      <c r="AA67" s="4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2:41" s="7" customFormat="1" x14ac:dyDescent="0.2">
      <c r="B68" s="50"/>
      <c r="C68" s="51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4"/>
      <c r="X68" s="5"/>
      <c r="Y68" s="5"/>
      <c r="Z68" s="4"/>
      <c r="AA68" s="4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2:41" s="7" customFormat="1" x14ac:dyDescent="0.2">
      <c r="B69" s="50"/>
      <c r="C69" s="5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4"/>
      <c r="X69" s="5"/>
      <c r="Y69" s="5"/>
      <c r="Z69" s="4"/>
      <c r="AA69" s="4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2:41" s="7" customFormat="1" x14ac:dyDescent="0.2">
      <c r="B70" s="50"/>
      <c r="C70" s="51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4"/>
      <c r="X70" s="5"/>
      <c r="Y70" s="5"/>
      <c r="Z70" s="4"/>
      <c r="AA70" s="4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2:41" s="7" customFormat="1" x14ac:dyDescent="0.2">
      <c r="B71" s="50"/>
      <c r="C71" s="51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4"/>
      <c r="X71" s="5"/>
      <c r="Y71" s="5"/>
      <c r="Z71" s="4"/>
      <c r="AA71" s="4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2:41" s="7" customFormat="1" x14ac:dyDescent="0.2">
      <c r="B72" s="50"/>
      <c r="C72" s="51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4"/>
      <c r="X72" s="5"/>
      <c r="Y72" s="5"/>
      <c r="Z72" s="4"/>
      <c r="AA72" s="4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2:41" s="7" customFormat="1" x14ac:dyDescent="0.2">
      <c r="B73" s="50"/>
      <c r="C73" s="51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4"/>
      <c r="X73" s="5"/>
      <c r="Y73" s="5"/>
      <c r="Z73" s="4"/>
      <c r="AA73" s="4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2:41" s="7" customFormat="1" x14ac:dyDescent="0.2">
      <c r="B74" s="50"/>
      <c r="C74" s="51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4"/>
      <c r="X74" s="5"/>
      <c r="Y74" s="5"/>
      <c r="Z74" s="4"/>
      <c r="AA74" s="4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2:41" s="7" customFormat="1" x14ac:dyDescent="0.2">
      <c r="B75" s="50"/>
      <c r="C75" s="51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4"/>
      <c r="X75" s="5"/>
      <c r="Y75" s="5"/>
      <c r="Z75" s="4"/>
      <c r="AA75" s="4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2:41" s="7" customFormat="1" x14ac:dyDescent="0.2">
      <c r="B76" s="50"/>
      <c r="C76" s="51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4"/>
      <c r="X76" s="5"/>
      <c r="Y76" s="5"/>
      <c r="Z76" s="4"/>
      <c r="AA76" s="4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2:41" s="7" customFormat="1" x14ac:dyDescent="0.2">
      <c r="B77" s="50"/>
      <c r="C77" s="5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4"/>
      <c r="X77" s="5"/>
      <c r="Y77" s="5"/>
      <c r="Z77" s="4"/>
      <c r="AA77" s="4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</row>
    <row r="78" spans="2:41" s="7" customFormat="1" x14ac:dyDescent="0.2">
      <c r="B78" s="50"/>
      <c r="C78" s="5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4"/>
      <c r="X78" s="5"/>
      <c r="Y78" s="5"/>
      <c r="Z78" s="4"/>
      <c r="AA78" s="4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</row>
    <row r="79" spans="2:41" s="7" customFormat="1" x14ac:dyDescent="0.2">
      <c r="B79" s="50"/>
      <c r="C79" s="51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4"/>
      <c r="X79" s="5"/>
      <c r="Y79" s="5"/>
      <c r="Z79" s="4"/>
      <c r="AA79" s="4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2:41" s="7" customFormat="1" x14ac:dyDescent="0.2">
      <c r="B80" s="50"/>
      <c r="C80" s="51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4"/>
      <c r="X80" s="5"/>
      <c r="Y80" s="5"/>
      <c r="Z80" s="4"/>
      <c r="AA80" s="4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2:41" s="7" customFormat="1" x14ac:dyDescent="0.2">
      <c r="B81" s="50"/>
      <c r="C81" s="51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4"/>
      <c r="X81" s="5"/>
      <c r="Y81" s="5"/>
      <c r="Z81" s="4"/>
      <c r="AA81" s="4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</row>
    <row r="82" spans="2:41" s="7" customFormat="1" x14ac:dyDescent="0.2">
      <c r="B82" s="50"/>
      <c r="C82" s="51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4"/>
      <c r="X82" s="5"/>
      <c r="Y82" s="5"/>
      <c r="Z82" s="4"/>
      <c r="AA82" s="4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</row>
    <row r="83" spans="2:41" s="7" customFormat="1" x14ac:dyDescent="0.2">
      <c r="B83" s="50"/>
      <c r="C83" s="51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4"/>
      <c r="X83" s="5"/>
      <c r="Y83" s="5"/>
      <c r="Z83" s="4"/>
      <c r="AA83" s="4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</row>
    <row r="84" spans="2:41" s="7" customFormat="1" x14ac:dyDescent="0.2">
      <c r="B84" s="50"/>
      <c r="C84" s="51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4"/>
      <c r="X84" s="5"/>
      <c r="Y84" s="5"/>
      <c r="Z84" s="4"/>
      <c r="AA84" s="4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</row>
    <row r="85" spans="2:41" s="7" customFormat="1" x14ac:dyDescent="0.2">
      <c r="B85" s="50"/>
      <c r="C85" s="51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4"/>
      <c r="X85" s="5"/>
      <c r="Y85" s="5"/>
      <c r="Z85" s="4"/>
      <c r="AA85" s="4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</row>
    <row r="86" spans="2:41" s="7" customFormat="1" x14ac:dyDescent="0.2">
      <c r="B86" s="50"/>
      <c r="C86" s="51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4"/>
      <c r="X86" s="5"/>
      <c r="Y86" s="5"/>
      <c r="Z86" s="4"/>
      <c r="AA86" s="4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</row>
    <row r="87" spans="2:41" s="7" customFormat="1" x14ac:dyDescent="0.2">
      <c r="B87" s="50"/>
      <c r="C87" s="51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4"/>
      <c r="X87" s="5"/>
      <c r="Y87" s="5"/>
      <c r="Z87" s="4"/>
      <c r="AA87" s="4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</row>
    <row r="88" spans="2:41" s="7" customFormat="1" x14ac:dyDescent="0.2">
      <c r="B88" s="50"/>
      <c r="C88" s="51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4"/>
      <c r="X88" s="5"/>
      <c r="Y88" s="5"/>
      <c r="Z88" s="4"/>
      <c r="AA88" s="4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</row>
    <row r="89" spans="2:41" s="7" customFormat="1" x14ac:dyDescent="0.2">
      <c r="B89" s="50"/>
      <c r="C89" s="51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4"/>
      <c r="X89" s="5"/>
      <c r="Y89" s="5"/>
      <c r="Z89" s="4"/>
      <c r="AA89" s="4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</row>
    <row r="90" spans="2:41" s="7" customFormat="1" x14ac:dyDescent="0.2">
      <c r="B90" s="50"/>
      <c r="C90" s="51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4"/>
      <c r="X90" s="5"/>
      <c r="Y90" s="5"/>
      <c r="Z90" s="4"/>
      <c r="AA90" s="4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</row>
    <row r="91" spans="2:41" s="7" customFormat="1" x14ac:dyDescent="0.2">
      <c r="B91" s="50"/>
      <c r="C91" s="51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4"/>
      <c r="X91" s="5"/>
      <c r="Y91" s="5"/>
      <c r="Z91" s="4"/>
      <c r="AA91" s="4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</row>
    <row r="92" spans="2:41" s="7" customFormat="1" x14ac:dyDescent="0.2">
      <c r="B92" s="50"/>
      <c r="C92" s="51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4"/>
      <c r="X92" s="5"/>
      <c r="Y92" s="5"/>
      <c r="Z92" s="4"/>
      <c r="AA92" s="4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</row>
    <row r="93" spans="2:41" s="7" customFormat="1" x14ac:dyDescent="0.2">
      <c r="B93" s="50"/>
      <c r="C93" s="51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4"/>
      <c r="X93" s="5"/>
      <c r="Y93" s="5"/>
      <c r="Z93" s="4"/>
      <c r="AA93" s="4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</row>
    <row r="94" spans="2:41" s="7" customFormat="1" x14ac:dyDescent="0.2">
      <c r="B94" s="50"/>
      <c r="C94" s="51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4"/>
      <c r="X94" s="5"/>
      <c r="Y94" s="5"/>
      <c r="Z94" s="4"/>
      <c r="AA94" s="4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2:41" s="7" customFormat="1" x14ac:dyDescent="0.2">
      <c r="B95" s="50"/>
      <c r="C95" s="51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4"/>
      <c r="X95" s="5"/>
      <c r="Y95" s="5"/>
      <c r="Z95" s="4"/>
      <c r="AA95" s="4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</row>
    <row r="96" spans="2:41" s="7" customFormat="1" x14ac:dyDescent="0.2">
      <c r="B96" s="50"/>
      <c r="C96" s="51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4"/>
      <c r="X96" s="5"/>
      <c r="Y96" s="5"/>
      <c r="Z96" s="4"/>
      <c r="AA96" s="4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2:41" s="7" customFormat="1" x14ac:dyDescent="0.2">
      <c r="B97" s="50"/>
      <c r="C97" s="51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4"/>
      <c r="X97" s="5"/>
      <c r="Y97" s="5"/>
      <c r="Z97" s="4"/>
      <c r="AA97" s="4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</row>
    <row r="98" spans="2:41" s="7" customFormat="1" x14ac:dyDescent="0.2">
      <c r="B98" s="50"/>
      <c r="C98" s="51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4"/>
      <c r="X98" s="5"/>
      <c r="Y98" s="5"/>
      <c r="Z98" s="4"/>
      <c r="AA98" s="4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</row>
    <row r="99" spans="2:41" s="7" customFormat="1" x14ac:dyDescent="0.2">
      <c r="B99" s="50"/>
      <c r="C99" s="51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4"/>
      <c r="X99" s="5"/>
      <c r="Y99" s="5"/>
      <c r="Z99" s="4"/>
      <c r="AA99" s="4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</row>
    <row r="100" spans="2:41" s="7" customFormat="1" x14ac:dyDescent="0.2">
      <c r="B100" s="50"/>
      <c r="C100" s="51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4"/>
      <c r="X100" s="5"/>
      <c r="Y100" s="5"/>
      <c r="Z100" s="4"/>
      <c r="AA100" s="4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</row>
    <row r="101" spans="2:41" s="7" customFormat="1" x14ac:dyDescent="0.2">
      <c r="B101" s="50"/>
      <c r="C101" s="51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4"/>
      <c r="X101" s="5"/>
      <c r="Y101" s="5"/>
      <c r="Z101" s="4"/>
      <c r="AA101" s="4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</row>
    <row r="102" spans="2:41" s="7" customFormat="1" x14ac:dyDescent="0.2">
      <c r="B102" s="50"/>
      <c r="C102" s="5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4"/>
      <c r="X102" s="5"/>
      <c r="Y102" s="5"/>
      <c r="Z102" s="4"/>
      <c r="AA102" s="4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</row>
    <row r="103" spans="2:41" s="7" customFormat="1" x14ac:dyDescent="0.2">
      <c r="B103" s="50"/>
      <c r="C103" s="51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4"/>
      <c r="X103" s="5"/>
      <c r="Y103" s="5"/>
      <c r="Z103" s="4"/>
      <c r="AA103" s="4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2:41" s="7" customFormat="1" x14ac:dyDescent="0.2">
      <c r="B104" s="50"/>
      <c r="C104" s="51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4"/>
      <c r="X104" s="5"/>
      <c r="Y104" s="5"/>
      <c r="Z104" s="4"/>
      <c r="AA104" s="4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</row>
    <row r="105" spans="2:41" s="7" customFormat="1" x14ac:dyDescent="0.2">
      <c r="B105" s="50"/>
      <c r="C105" s="51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4"/>
      <c r="X105" s="5"/>
      <c r="Y105" s="5"/>
      <c r="Z105" s="4"/>
      <c r="AA105" s="4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</row>
    <row r="106" spans="2:41" s="7" customFormat="1" x14ac:dyDescent="0.2">
      <c r="B106" s="50"/>
      <c r="C106" s="5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4"/>
      <c r="X106" s="5"/>
      <c r="Y106" s="5"/>
      <c r="Z106" s="4"/>
      <c r="AA106" s="4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</row>
    <row r="107" spans="2:41" s="7" customFormat="1" x14ac:dyDescent="0.2">
      <c r="B107" s="50"/>
      <c r="C107" s="5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4"/>
      <c r="X107" s="5"/>
      <c r="Y107" s="5"/>
      <c r="Z107" s="4"/>
      <c r="AA107" s="4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</row>
    <row r="108" spans="2:41" s="7" customFormat="1" x14ac:dyDescent="0.2">
      <c r="B108" s="50"/>
      <c r="C108" s="5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4"/>
      <c r="X108" s="5"/>
      <c r="Y108" s="5"/>
      <c r="Z108" s="4"/>
      <c r="AA108" s="4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</row>
    <row r="109" spans="2:41" s="7" customFormat="1" x14ac:dyDescent="0.2">
      <c r="B109" s="50"/>
      <c r="C109" s="51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4"/>
      <c r="X109" s="5"/>
      <c r="Y109" s="5"/>
      <c r="Z109" s="4"/>
      <c r="AA109" s="4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</row>
    <row r="110" spans="2:41" s="7" customFormat="1" x14ac:dyDescent="0.2">
      <c r="B110" s="50"/>
      <c r="C110" s="51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4"/>
      <c r="X110" s="5"/>
      <c r="Y110" s="5"/>
      <c r="Z110" s="4"/>
      <c r="AA110" s="4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</row>
    <row r="111" spans="2:41" s="7" customFormat="1" x14ac:dyDescent="0.2">
      <c r="B111" s="50"/>
      <c r="C111" s="51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4"/>
      <c r="X111" s="5"/>
      <c r="Y111" s="5"/>
      <c r="Z111" s="4"/>
      <c r="AA111" s="4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</row>
    <row r="112" spans="2:41" s="7" customFormat="1" x14ac:dyDescent="0.2">
      <c r="B112" s="50"/>
      <c r="C112" s="51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4"/>
      <c r="X112" s="5"/>
      <c r="Y112" s="5"/>
      <c r="Z112" s="4"/>
      <c r="AA112" s="4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</row>
    <row r="113" spans="2:41" s="7" customFormat="1" x14ac:dyDescent="0.2">
      <c r="B113" s="50"/>
      <c r="C113" s="51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4"/>
      <c r="X113" s="5"/>
      <c r="Y113" s="5"/>
      <c r="Z113" s="4"/>
      <c r="AA113" s="4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2:41" s="7" customFormat="1" x14ac:dyDescent="0.2">
      <c r="B114" s="50"/>
      <c r="C114" s="51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4"/>
      <c r="X114" s="5"/>
      <c r="Y114" s="5"/>
      <c r="Z114" s="4"/>
      <c r="AA114" s="4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</row>
    <row r="115" spans="2:41" s="7" customFormat="1" x14ac:dyDescent="0.2">
      <c r="B115" s="50"/>
      <c r="C115" s="51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4"/>
      <c r="X115" s="5"/>
      <c r="Y115" s="5"/>
      <c r="Z115" s="4"/>
      <c r="AA115" s="4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</row>
    <row r="116" spans="2:41" s="7" customFormat="1" x14ac:dyDescent="0.2">
      <c r="B116" s="50"/>
      <c r="C116" s="51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4"/>
      <c r="X116" s="5"/>
      <c r="Y116" s="5"/>
      <c r="Z116" s="4"/>
      <c r="AA116" s="4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</row>
    <row r="117" spans="2:41" s="7" customFormat="1" x14ac:dyDescent="0.2">
      <c r="B117" s="50"/>
      <c r="C117" s="51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4"/>
      <c r="X117" s="5"/>
      <c r="Y117" s="5"/>
      <c r="Z117" s="4"/>
      <c r="AA117" s="4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</row>
    <row r="118" spans="2:41" s="7" customFormat="1" x14ac:dyDescent="0.2">
      <c r="B118" s="50"/>
      <c r="C118" s="51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4"/>
      <c r="X118" s="5"/>
      <c r="Y118" s="5"/>
      <c r="Z118" s="4"/>
      <c r="AA118" s="4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</row>
    <row r="119" spans="2:41" s="7" customFormat="1" x14ac:dyDescent="0.2">
      <c r="B119" s="50"/>
      <c r="C119" s="51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4"/>
      <c r="X119" s="5"/>
      <c r="Y119" s="5"/>
      <c r="Z119" s="4"/>
      <c r="AA119" s="4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</row>
    <row r="120" spans="2:41" s="7" customFormat="1" x14ac:dyDescent="0.2">
      <c r="B120" s="50"/>
      <c r="C120" s="51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4"/>
      <c r="X120" s="5"/>
      <c r="Y120" s="5"/>
      <c r="Z120" s="4"/>
      <c r="AA120" s="4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2:41" s="7" customFormat="1" x14ac:dyDescent="0.2">
      <c r="B121" s="50"/>
      <c r="C121" s="51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4"/>
      <c r="X121" s="5"/>
      <c r="Y121" s="5"/>
      <c r="Z121" s="4"/>
      <c r="AA121" s="4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2:41" s="7" customFormat="1" x14ac:dyDescent="0.2">
      <c r="B122" s="50"/>
      <c r="C122" s="51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4"/>
      <c r="X122" s="5"/>
      <c r="Y122" s="5"/>
      <c r="Z122" s="4"/>
      <c r="AA122" s="4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2:41" s="7" customFormat="1" x14ac:dyDescent="0.2">
      <c r="B123" s="50"/>
      <c r="C123" s="51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4"/>
      <c r="X123" s="5"/>
      <c r="Y123" s="5"/>
      <c r="Z123" s="4"/>
      <c r="AA123" s="4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2:41" s="7" customFormat="1" x14ac:dyDescent="0.2">
      <c r="B124" s="50"/>
      <c r="C124" s="51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4"/>
      <c r="X124" s="5"/>
      <c r="Y124" s="5"/>
      <c r="Z124" s="4"/>
      <c r="AA124" s="4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2:41" s="7" customFormat="1" x14ac:dyDescent="0.2">
      <c r="B125" s="50"/>
      <c r="C125" s="51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4"/>
      <c r="X125" s="5"/>
      <c r="Y125" s="5"/>
      <c r="Z125" s="4"/>
      <c r="AA125" s="4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2:41" s="7" customFormat="1" x14ac:dyDescent="0.2">
      <c r="B126" s="50"/>
      <c r="C126" s="51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4"/>
      <c r="X126" s="5"/>
      <c r="Y126" s="5"/>
      <c r="Z126" s="4"/>
      <c r="AA126" s="4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2:41" s="7" customFormat="1" x14ac:dyDescent="0.2">
      <c r="B127" s="50"/>
      <c r="C127" s="51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4"/>
      <c r="X127" s="5"/>
      <c r="Y127" s="5"/>
      <c r="Z127" s="4"/>
      <c r="AA127" s="4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2:41" s="7" customFormat="1" x14ac:dyDescent="0.2">
      <c r="B128" s="50"/>
      <c r="C128" s="5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4"/>
      <c r="X128" s="5"/>
      <c r="Y128" s="5"/>
      <c r="Z128" s="4"/>
      <c r="AA128" s="4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2:41" s="7" customFormat="1" x14ac:dyDescent="0.2">
      <c r="B129" s="50"/>
      <c r="C129" s="5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4"/>
      <c r="X129" s="5"/>
      <c r="Y129" s="5"/>
      <c r="Z129" s="4"/>
      <c r="AA129" s="4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2:41" s="7" customFormat="1" x14ac:dyDescent="0.2">
      <c r="B130" s="50"/>
      <c r="C130" s="51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4"/>
      <c r="X130" s="5"/>
      <c r="Y130" s="5"/>
      <c r="Z130" s="4"/>
      <c r="AA130" s="4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2:41" s="7" customFormat="1" x14ac:dyDescent="0.2">
      <c r="B131" s="50"/>
      <c r="C131" s="51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4"/>
      <c r="X131" s="5"/>
      <c r="Y131" s="5"/>
      <c r="Z131" s="4"/>
      <c r="AA131" s="4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  <row r="132" spans="2:41" s="7" customFormat="1" x14ac:dyDescent="0.2">
      <c r="B132" s="50"/>
      <c r="C132" s="51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4"/>
      <c r="X132" s="5"/>
      <c r="Y132" s="5"/>
      <c r="Z132" s="4"/>
      <c r="AA132" s="4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</row>
    <row r="133" spans="2:41" s="7" customFormat="1" x14ac:dyDescent="0.2">
      <c r="B133" s="50"/>
      <c r="C133" s="51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4"/>
      <c r="X133" s="5"/>
      <c r="Y133" s="5"/>
      <c r="Z133" s="4"/>
      <c r="AA133" s="4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</row>
    <row r="134" spans="2:41" s="7" customFormat="1" x14ac:dyDescent="0.2">
      <c r="B134" s="50"/>
      <c r="C134" s="51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4"/>
      <c r="X134" s="5"/>
      <c r="Y134" s="5"/>
      <c r="Z134" s="4"/>
      <c r="AA134" s="4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</row>
    <row r="135" spans="2:41" s="7" customFormat="1" x14ac:dyDescent="0.2">
      <c r="B135" s="50"/>
      <c r="C135" s="51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4"/>
      <c r="X135" s="5"/>
      <c r="Y135" s="5"/>
      <c r="Z135" s="4"/>
      <c r="AA135" s="4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</row>
    <row r="136" spans="2:41" s="7" customFormat="1" x14ac:dyDescent="0.2">
      <c r="B136" s="50"/>
      <c r="C136" s="51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4"/>
      <c r="X136" s="5"/>
      <c r="Y136" s="5"/>
      <c r="Z136" s="4"/>
      <c r="AA136" s="4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</row>
    <row r="137" spans="2:41" s="7" customFormat="1" x14ac:dyDescent="0.2">
      <c r="B137" s="50"/>
      <c r="C137" s="51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4"/>
      <c r="X137" s="5"/>
      <c r="Y137" s="5"/>
      <c r="Z137" s="4"/>
      <c r="AA137" s="4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</row>
    <row r="138" spans="2:41" s="7" customFormat="1" x14ac:dyDescent="0.2">
      <c r="B138" s="50"/>
      <c r="C138" s="51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4"/>
      <c r="X138" s="5"/>
      <c r="Y138" s="5"/>
      <c r="Z138" s="4"/>
      <c r="AA138" s="4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</row>
    <row r="139" spans="2:41" s="7" customFormat="1" x14ac:dyDescent="0.2">
      <c r="B139" s="50"/>
      <c r="C139" s="51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4"/>
      <c r="X139" s="5"/>
      <c r="Y139" s="5"/>
      <c r="Z139" s="4"/>
      <c r="AA139" s="4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</row>
    <row r="140" spans="2:41" s="7" customFormat="1" x14ac:dyDescent="0.2">
      <c r="B140" s="50"/>
      <c r="C140" s="51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4"/>
      <c r="X140" s="5"/>
      <c r="Y140" s="5"/>
      <c r="Z140" s="4"/>
      <c r="AA140" s="4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</row>
    <row r="141" spans="2:41" s="7" customFormat="1" x14ac:dyDescent="0.2">
      <c r="B141" s="50"/>
      <c r="C141" s="51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4"/>
      <c r="X141" s="5"/>
      <c r="Y141" s="5"/>
      <c r="Z141" s="4"/>
      <c r="AA141" s="4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</row>
    <row r="142" spans="2:41" s="7" customFormat="1" x14ac:dyDescent="0.2">
      <c r="B142" s="50"/>
      <c r="C142" s="51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4"/>
      <c r="X142" s="5"/>
      <c r="Y142" s="5"/>
      <c r="Z142" s="4"/>
      <c r="AA142" s="4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</row>
    <row r="143" spans="2:41" s="7" customFormat="1" x14ac:dyDescent="0.2">
      <c r="B143" s="50"/>
      <c r="C143" s="51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4"/>
      <c r="X143" s="5"/>
      <c r="Y143" s="5"/>
      <c r="Z143" s="4"/>
      <c r="AA143" s="4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</row>
    <row r="144" spans="2:41" s="7" customFormat="1" x14ac:dyDescent="0.2">
      <c r="B144" s="50"/>
      <c r="C144" s="51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4"/>
      <c r="X144" s="5"/>
      <c r="Y144" s="5"/>
      <c r="Z144" s="4"/>
      <c r="AA144" s="4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</row>
    <row r="145" spans="2:41" s="7" customFormat="1" x14ac:dyDescent="0.2">
      <c r="B145" s="50"/>
      <c r="C145" s="51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4"/>
      <c r="X145" s="5"/>
      <c r="Y145" s="5"/>
      <c r="Z145" s="4"/>
      <c r="AA145" s="4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</row>
    <row r="146" spans="2:41" s="7" customFormat="1" x14ac:dyDescent="0.2">
      <c r="B146" s="50"/>
      <c r="C146" s="51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4"/>
      <c r="X146" s="5"/>
      <c r="Y146" s="5"/>
      <c r="Z146" s="4"/>
      <c r="AA146" s="4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</row>
    <row r="147" spans="2:41" s="7" customFormat="1" x14ac:dyDescent="0.2">
      <c r="B147" s="50"/>
      <c r="C147" s="51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4"/>
      <c r="X147" s="5"/>
      <c r="Y147" s="5"/>
      <c r="Z147" s="4"/>
      <c r="AA147" s="4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</row>
    <row r="148" spans="2:41" s="7" customFormat="1" x14ac:dyDescent="0.2">
      <c r="B148" s="50"/>
      <c r="C148" s="51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4"/>
      <c r="X148" s="5"/>
      <c r="Y148" s="5"/>
      <c r="Z148" s="4"/>
      <c r="AA148" s="4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</row>
    <row r="149" spans="2:41" s="7" customFormat="1" x14ac:dyDescent="0.2">
      <c r="B149" s="50"/>
      <c r="C149" s="51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4"/>
      <c r="X149" s="5"/>
      <c r="Y149" s="5"/>
      <c r="Z149" s="4"/>
      <c r="AA149" s="4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</row>
    <row r="150" spans="2:41" s="7" customFormat="1" x14ac:dyDescent="0.2">
      <c r="B150" s="50"/>
      <c r="C150" s="51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4"/>
      <c r="X150" s="5"/>
      <c r="Y150" s="5"/>
      <c r="Z150" s="4"/>
      <c r="AA150" s="4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</row>
    <row r="151" spans="2:41" s="7" customFormat="1" x14ac:dyDescent="0.2">
      <c r="B151" s="50"/>
      <c r="C151" s="51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4"/>
      <c r="X151" s="5"/>
      <c r="Y151" s="5"/>
      <c r="Z151" s="4"/>
      <c r="AA151" s="4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</row>
    <row r="152" spans="2:41" s="7" customFormat="1" x14ac:dyDescent="0.2">
      <c r="B152" s="50"/>
      <c r="C152" s="51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4"/>
      <c r="X152" s="5"/>
      <c r="Y152" s="5"/>
      <c r="Z152" s="4"/>
      <c r="AA152" s="4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</row>
    <row r="153" spans="2:41" s="7" customFormat="1" x14ac:dyDescent="0.2">
      <c r="B153" s="50"/>
      <c r="C153" s="51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4"/>
      <c r="X153" s="5"/>
      <c r="Y153" s="5"/>
      <c r="Z153" s="4"/>
      <c r="AA153" s="4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</row>
    <row r="154" spans="2:41" s="7" customFormat="1" x14ac:dyDescent="0.2">
      <c r="B154" s="50"/>
      <c r="C154" s="51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4"/>
      <c r="X154" s="5"/>
      <c r="Y154" s="5"/>
      <c r="Z154" s="4"/>
      <c r="AA154" s="4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</row>
    <row r="155" spans="2:41" s="7" customFormat="1" x14ac:dyDescent="0.2">
      <c r="B155" s="50"/>
      <c r="C155" s="51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4"/>
      <c r="X155" s="5"/>
      <c r="Y155" s="5"/>
      <c r="Z155" s="4"/>
      <c r="AA155" s="4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</row>
    <row r="156" spans="2:41" s="7" customFormat="1" x14ac:dyDescent="0.2">
      <c r="B156" s="50"/>
      <c r="C156" s="51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4"/>
      <c r="X156" s="5"/>
      <c r="Y156" s="5"/>
      <c r="Z156" s="4"/>
      <c r="AA156" s="4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</row>
    <row r="157" spans="2:41" s="7" customFormat="1" x14ac:dyDescent="0.2">
      <c r="B157" s="50"/>
      <c r="C157" s="51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4"/>
      <c r="X157" s="5"/>
      <c r="Y157" s="5"/>
      <c r="Z157" s="4"/>
      <c r="AA157" s="4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</row>
    <row r="158" spans="2:41" s="7" customFormat="1" x14ac:dyDescent="0.2">
      <c r="B158" s="50"/>
      <c r="C158" s="51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4"/>
      <c r="X158" s="5"/>
      <c r="Y158" s="5"/>
      <c r="Z158" s="4"/>
      <c r="AA158" s="4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</row>
    <row r="159" spans="2:41" s="7" customFormat="1" x14ac:dyDescent="0.2">
      <c r="B159" s="50"/>
      <c r="C159" s="51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4"/>
      <c r="X159" s="5"/>
      <c r="Y159" s="5"/>
      <c r="Z159" s="4"/>
      <c r="AA159" s="4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</row>
    <row r="160" spans="2:41" s="7" customFormat="1" x14ac:dyDescent="0.2">
      <c r="B160" s="50"/>
      <c r="C160" s="51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4"/>
      <c r="X160" s="5"/>
      <c r="Y160" s="5"/>
      <c r="Z160" s="4"/>
      <c r="AA160" s="4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</row>
    <row r="161" spans="2:41" s="7" customFormat="1" x14ac:dyDescent="0.2">
      <c r="B161" s="50"/>
      <c r="C161" s="51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4"/>
      <c r="X161" s="5"/>
      <c r="Y161" s="5"/>
      <c r="Z161" s="4"/>
      <c r="AA161" s="4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</row>
    <row r="162" spans="2:41" s="7" customFormat="1" x14ac:dyDescent="0.2">
      <c r="B162" s="50"/>
      <c r="C162" s="51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4"/>
      <c r="X162" s="5"/>
      <c r="Y162" s="5"/>
      <c r="Z162" s="4"/>
      <c r="AA162" s="4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</row>
    <row r="163" spans="2:41" s="7" customFormat="1" x14ac:dyDescent="0.2">
      <c r="B163" s="50"/>
      <c r="C163" s="51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4"/>
      <c r="X163" s="5"/>
      <c r="Y163" s="5"/>
      <c r="Z163" s="4"/>
      <c r="AA163" s="4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</row>
    <row r="164" spans="2:41" s="7" customFormat="1" x14ac:dyDescent="0.2">
      <c r="B164" s="50"/>
      <c r="C164" s="51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4"/>
      <c r="X164" s="5"/>
      <c r="Y164" s="5"/>
      <c r="Z164" s="4"/>
      <c r="AA164" s="4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</row>
    <row r="165" spans="2:41" s="7" customFormat="1" x14ac:dyDescent="0.2">
      <c r="B165" s="50"/>
      <c r="C165" s="51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4"/>
      <c r="X165" s="5"/>
      <c r="Y165" s="5"/>
      <c r="Z165" s="4"/>
      <c r="AA165" s="4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</row>
    <row r="166" spans="2:41" s="7" customFormat="1" x14ac:dyDescent="0.2">
      <c r="B166" s="50"/>
      <c r="C166" s="51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4"/>
      <c r="X166" s="5"/>
      <c r="Y166" s="5"/>
      <c r="Z166" s="4"/>
      <c r="AA166" s="4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</row>
    <row r="167" spans="2:41" s="7" customFormat="1" x14ac:dyDescent="0.2">
      <c r="B167" s="50"/>
      <c r="C167" s="51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4"/>
      <c r="X167" s="5"/>
      <c r="Y167" s="5"/>
      <c r="Z167" s="4"/>
      <c r="AA167" s="4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</row>
    <row r="168" spans="2:41" s="7" customFormat="1" x14ac:dyDescent="0.2">
      <c r="B168" s="50"/>
      <c r="C168" s="51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4"/>
      <c r="X168" s="5"/>
      <c r="Y168" s="5"/>
      <c r="Z168" s="4"/>
      <c r="AA168" s="4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</row>
    <row r="169" spans="2:41" s="7" customFormat="1" x14ac:dyDescent="0.2">
      <c r="B169" s="50"/>
      <c r="C169" s="51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4"/>
      <c r="X169" s="5"/>
      <c r="Y169" s="5"/>
      <c r="Z169" s="4"/>
      <c r="AA169" s="4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</row>
    <row r="170" spans="2:41" s="7" customFormat="1" x14ac:dyDescent="0.2">
      <c r="B170" s="50"/>
      <c r="C170" s="51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4"/>
      <c r="X170" s="5"/>
      <c r="Y170" s="5"/>
      <c r="Z170" s="4"/>
      <c r="AA170" s="4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</row>
    <row r="171" spans="2:41" s="7" customFormat="1" x14ac:dyDescent="0.2">
      <c r="B171" s="50"/>
      <c r="C171" s="51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4"/>
      <c r="X171" s="5"/>
      <c r="Y171" s="5"/>
      <c r="Z171" s="4"/>
      <c r="AA171" s="4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</row>
    <row r="172" spans="2:41" s="7" customFormat="1" x14ac:dyDescent="0.2">
      <c r="B172" s="50"/>
      <c r="C172" s="51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4"/>
      <c r="X172" s="5"/>
      <c r="Y172" s="5"/>
      <c r="Z172" s="4"/>
      <c r="AA172" s="4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</row>
    <row r="173" spans="2:41" s="7" customFormat="1" x14ac:dyDescent="0.2">
      <c r="B173" s="50"/>
      <c r="C173" s="51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4"/>
      <c r="X173" s="5"/>
      <c r="Y173" s="5"/>
      <c r="Z173" s="4"/>
      <c r="AA173" s="4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</row>
    <row r="174" spans="2:41" s="7" customFormat="1" x14ac:dyDescent="0.2">
      <c r="B174" s="50"/>
      <c r="C174" s="51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4"/>
      <c r="X174" s="5"/>
      <c r="Y174" s="5"/>
      <c r="Z174" s="4"/>
      <c r="AA174" s="4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</row>
    <row r="175" spans="2:41" s="7" customFormat="1" x14ac:dyDescent="0.2">
      <c r="B175" s="50"/>
      <c r="C175" s="51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4"/>
      <c r="X175" s="5"/>
      <c r="Y175" s="5"/>
      <c r="Z175" s="4"/>
      <c r="AA175" s="4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</row>
    <row r="176" spans="2:41" s="7" customFormat="1" x14ac:dyDescent="0.2">
      <c r="B176" s="50"/>
      <c r="C176" s="51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4"/>
      <c r="X176" s="5"/>
      <c r="Y176" s="5"/>
      <c r="Z176" s="4"/>
      <c r="AA176" s="4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</row>
    <row r="177" spans="2:41" s="7" customFormat="1" x14ac:dyDescent="0.2">
      <c r="B177" s="50"/>
      <c r="C177" s="51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4"/>
      <c r="X177" s="5"/>
      <c r="Y177" s="5"/>
      <c r="Z177" s="4"/>
      <c r="AA177" s="4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</row>
    <row r="178" spans="2:41" s="7" customFormat="1" x14ac:dyDescent="0.2">
      <c r="B178" s="50"/>
      <c r="C178" s="51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4"/>
      <c r="X178" s="5"/>
      <c r="Y178" s="5"/>
      <c r="Z178" s="4"/>
      <c r="AA178" s="4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</row>
    <row r="179" spans="2:41" s="7" customFormat="1" x14ac:dyDescent="0.2">
      <c r="B179" s="50"/>
      <c r="C179" s="51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4"/>
      <c r="X179" s="5"/>
      <c r="Y179" s="5"/>
      <c r="Z179" s="4"/>
      <c r="AA179" s="4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</row>
    <row r="180" spans="2:41" s="7" customFormat="1" x14ac:dyDescent="0.2">
      <c r="B180" s="50"/>
      <c r="C180" s="51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4"/>
      <c r="X180" s="5"/>
      <c r="Y180" s="5"/>
      <c r="Z180" s="4"/>
      <c r="AA180" s="4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</row>
    <row r="181" spans="2:41" s="7" customFormat="1" x14ac:dyDescent="0.2">
      <c r="B181" s="50"/>
      <c r="C181" s="51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4"/>
      <c r="X181" s="5"/>
      <c r="Y181" s="5"/>
      <c r="Z181" s="4"/>
      <c r="AA181" s="4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</row>
    <row r="182" spans="2:41" s="7" customFormat="1" x14ac:dyDescent="0.2">
      <c r="B182" s="50"/>
      <c r="C182" s="51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4"/>
      <c r="X182" s="5"/>
      <c r="Y182" s="5"/>
      <c r="Z182" s="4"/>
      <c r="AA182" s="4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</row>
    <row r="183" spans="2:41" s="7" customFormat="1" x14ac:dyDescent="0.2">
      <c r="B183" s="50"/>
      <c r="C183" s="51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4"/>
      <c r="X183" s="5"/>
      <c r="Y183" s="5"/>
      <c r="Z183" s="4"/>
      <c r="AA183" s="4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</row>
    <row r="184" spans="2:41" s="7" customFormat="1" x14ac:dyDescent="0.2">
      <c r="B184" s="50"/>
      <c r="C184" s="51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4"/>
      <c r="X184" s="5"/>
      <c r="Y184" s="5"/>
      <c r="Z184" s="4"/>
      <c r="AA184" s="4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</row>
    <row r="185" spans="2:41" s="7" customFormat="1" x14ac:dyDescent="0.2">
      <c r="B185" s="50"/>
      <c r="C185" s="51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4"/>
      <c r="X185" s="5"/>
      <c r="Y185" s="5"/>
      <c r="Z185" s="4"/>
      <c r="AA185" s="4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</row>
    <row r="186" spans="2:41" s="7" customFormat="1" x14ac:dyDescent="0.2">
      <c r="B186" s="50"/>
      <c r="C186" s="51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4"/>
      <c r="X186" s="5"/>
      <c r="Y186" s="5"/>
      <c r="Z186" s="4"/>
      <c r="AA186" s="4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</row>
    <row r="187" spans="2:41" s="7" customFormat="1" x14ac:dyDescent="0.2">
      <c r="B187" s="50"/>
      <c r="C187" s="51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4"/>
      <c r="X187" s="5"/>
      <c r="Y187" s="5"/>
      <c r="Z187" s="4"/>
      <c r="AA187" s="4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</row>
    <row r="188" spans="2:41" s="7" customFormat="1" x14ac:dyDescent="0.2">
      <c r="B188" s="50"/>
      <c r="C188" s="51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4"/>
      <c r="X188" s="5"/>
      <c r="Y188" s="5"/>
      <c r="Z188" s="4"/>
      <c r="AA188" s="4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</row>
    <row r="189" spans="2:41" s="7" customFormat="1" x14ac:dyDescent="0.2">
      <c r="B189" s="50"/>
      <c r="C189" s="51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4"/>
      <c r="X189" s="5"/>
      <c r="Y189" s="5"/>
      <c r="Z189" s="4"/>
      <c r="AA189" s="4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</row>
    <row r="190" spans="2:41" s="7" customFormat="1" x14ac:dyDescent="0.2">
      <c r="B190" s="50"/>
      <c r="C190" s="51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4"/>
      <c r="X190" s="5"/>
      <c r="Y190" s="5"/>
      <c r="Z190" s="4"/>
      <c r="AA190" s="4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</row>
    <row r="191" spans="2:41" s="7" customFormat="1" x14ac:dyDescent="0.2">
      <c r="B191" s="50"/>
      <c r="C191" s="51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4"/>
      <c r="X191" s="5"/>
      <c r="Y191" s="5"/>
      <c r="Z191" s="4"/>
      <c r="AA191" s="4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  <row r="192" spans="2:41" s="7" customFormat="1" x14ac:dyDescent="0.2">
      <c r="B192" s="50"/>
      <c r="C192" s="51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4"/>
      <c r="X192" s="5"/>
      <c r="Y192" s="5"/>
      <c r="Z192" s="4"/>
      <c r="AA192" s="4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</row>
    <row r="193" spans="2:41" s="7" customFormat="1" x14ac:dyDescent="0.2">
      <c r="B193" s="50"/>
      <c r="C193" s="51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4"/>
      <c r="X193" s="5"/>
      <c r="Y193" s="5"/>
      <c r="Z193" s="4"/>
      <c r="AA193" s="4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</row>
    <row r="194" spans="2:41" s="7" customFormat="1" x14ac:dyDescent="0.2">
      <c r="B194" s="50"/>
      <c r="C194" s="51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4"/>
      <c r="X194" s="5"/>
      <c r="Y194" s="5"/>
      <c r="Z194" s="4"/>
      <c r="AA194" s="4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</row>
    <row r="195" spans="2:41" s="7" customFormat="1" x14ac:dyDescent="0.2">
      <c r="B195" s="50"/>
      <c r="C195" s="51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4"/>
      <c r="X195" s="5"/>
      <c r="Y195" s="5"/>
      <c r="Z195" s="4"/>
      <c r="AA195" s="4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2:41" s="7" customFormat="1" x14ac:dyDescent="0.2">
      <c r="B196" s="50"/>
      <c r="C196" s="51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4"/>
      <c r="X196" s="5"/>
      <c r="Y196" s="5"/>
      <c r="Z196" s="4"/>
      <c r="AA196" s="4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</row>
    <row r="197" spans="2:41" s="7" customFormat="1" x14ac:dyDescent="0.2">
      <c r="B197" s="50"/>
      <c r="C197" s="51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4"/>
      <c r="X197" s="5"/>
      <c r="Y197" s="5"/>
      <c r="Z197" s="4"/>
      <c r="AA197" s="4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</row>
    <row r="198" spans="2:41" s="7" customFormat="1" x14ac:dyDescent="0.2">
      <c r="B198" s="50"/>
      <c r="C198" s="51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4"/>
      <c r="X198" s="5"/>
      <c r="Y198" s="5"/>
      <c r="Z198" s="4"/>
      <c r="AA198" s="4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</row>
    <row r="199" spans="2:41" s="7" customFormat="1" x14ac:dyDescent="0.2">
      <c r="B199" s="50"/>
      <c r="C199" s="51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4"/>
      <c r="X199" s="5"/>
      <c r="Y199" s="5"/>
      <c r="Z199" s="4"/>
      <c r="AA199" s="4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</row>
    <row r="200" spans="2:41" s="7" customFormat="1" x14ac:dyDescent="0.2">
      <c r="B200" s="50"/>
      <c r="C200" s="5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4"/>
      <c r="X200" s="5"/>
      <c r="Y200" s="5"/>
      <c r="Z200" s="4"/>
      <c r="AA200" s="4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</row>
    <row r="201" spans="2:41" s="7" customFormat="1" x14ac:dyDescent="0.2">
      <c r="B201" s="50"/>
      <c r="C201" s="51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4"/>
      <c r="X201" s="5"/>
      <c r="Y201" s="5"/>
      <c r="Z201" s="4"/>
      <c r="AA201" s="4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</row>
    <row r="202" spans="2:41" s="7" customFormat="1" x14ac:dyDescent="0.2">
      <c r="B202" s="50"/>
      <c r="C202" s="51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4"/>
      <c r="X202" s="5"/>
      <c r="Y202" s="5"/>
      <c r="Z202" s="4"/>
      <c r="AA202" s="4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</row>
    <row r="203" spans="2:41" s="7" customFormat="1" x14ac:dyDescent="0.2">
      <c r="B203" s="50"/>
      <c r="C203" s="51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4"/>
      <c r="X203" s="5"/>
      <c r="Y203" s="5"/>
      <c r="Z203" s="4"/>
      <c r="AA203" s="4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</row>
    <row r="204" spans="2:41" s="7" customFormat="1" x14ac:dyDescent="0.2">
      <c r="B204" s="50"/>
      <c r="C204" s="51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4"/>
      <c r="X204" s="5"/>
      <c r="Y204" s="5"/>
      <c r="Z204" s="4"/>
      <c r="AA204" s="4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</row>
    <row r="205" spans="2:41" s="7" customFormat="1" x14ac:dyDescent="0.2">
      <c r="B205" s="50"/>
      <c r="C205" s="51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4"/>
      <c r="X205" s="5"/>
      <c r="Y205" s="5"/>
      <c r="Z205" s="4"/>
      <c r="AA205" s="4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</row>
    <row r="206" spans="2:41" s="7" customFormat="1" x14ac:dyDescent="0.2">
      <c r="B206" s="50"/>
      <c r="C206" s="51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4"/>
      <c r="X206" s="5"/>
      <c r="Y206" s="5"/>
      <c r="Z206" s="4"/>
      <c r="AA206" s="4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</row>
    <row r="207" spans="2:41" s="7" customFormat="1" x14ac:dyDescent="0.2">
      <c r="B207" s="50"/>
      <c r="C207" s="51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4"/>
      <c r="X207" s="5"/>
      <c r="Y207" s="5"/>
      <c r="Z207" s="4"/>
      <c r="AA207" s="4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</row>
    <row r="208" spans="2:41" s="7" customFormat="1" x14ac:dyDescent="0.2">
      <c r="B208" s="50"/>
      <c r="C208" s="51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4"/>
      <c r="X208" s="5"/>
      <c r="Y208" s="5"/>
      <c r="Z208" s="4"/>
      <c r="AA208" s="4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</row>
    <row r="209" spans="2:41" s="7" customFormat="1" x14ac:dyDescent="0.2">
      <c r="B209" s="50"/>
      <c r="C209" s="51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4"/>
      <c r="X209" s="5"/>
      <c r="Y209" s="5"/>
      <c r="Z209" s="4"/>
      <c r="AA209" s="4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</row>
    <row r="210" spans="2:41" s="7" customFormat="1" x14ac:dyDescent="0.2">
      <c r="B210" s="50"/>
      <c r="C210" s="51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4"/>
      <c r="X210" s="5"/>
      <c r="Y210" s="5"/>
      <c r="Z210" s="4"/>
      <c r="AA210" s="4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</row>
    <row r="211" spans="2:41" s="7" customFormat="1" x14ac:dyDescent="0.2">
      <c r="B211" s="50"/>
      <c r="C211" s="51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4"/>
      <c r="X211" s="5"/>
      <c r="Y211" s="5"/>
      <c r="Z211" s="4"/>
      <c r="AA211" s="4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</row>
    <row r="212" spans="2:41" s="7" customFormat="1" x14ac:dyDescent="0.2">
      <c r="B212" s="50"/>
      <c r="C212" s="51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4"/>
      <c r="X212" s="5"/>
      <c r="Y212" s="5"/>
      <c r="Z212" s="4"/>
      <c r="AA212" s="4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</row>
    <row r="213" spans="2:41" s="7" customFormat="1" x14ac:dyDescent="0.2">
      <c r="B213" s="50"/>
      <c r="C213" s="51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4"/>
      <c r="X213" s="5"/>
      <c r="Y213" s="5"/>
      <c r="Z213" s="4"/>
      <c r="AA213" s="4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</row>
    <row r="214" spans="2:41" s="7" customFormat="1" x14ac:dyDescent="0.2">
      <c r="B214" s="50"/>
      <c r="C214" s="51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4"/>
      <c r="X214" s="5"/>
      <c r="Y214" s="5"/>
      <c r="Z214" s="4"/>
      <c r="AA214" s="4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</row>
    <row r="215" spans="2:41" s="7" customFormat="1" x14ac:dyDescent="0.2">
      <c r="B215" s="50"/>
      <c r="C215" s="51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4"/>
      <c r="X215" s="5"/>
      <c r="Y215" s="5"/>
      <c r="Z215" s="4"/>
      <c r="AA215" s="4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</row>
    <row r="216" spans="2:41" s="7" customFormat="1" x14ac:dyDescent="0.2">
      <c r="B216" s="50"/>
      <c r="C216" s="51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4"/>
      <c r="X216" s="5"/>
      <c r="Y216" s="5"/>
      <c r="Z216" s="4"/>
      <c r="AA216" s="4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</row>
    <row r="217" spans="2:41" s="7" customFormat="1" x14ac:dyDescent="0.2">
      <c r="B217" s="50"/>
      <c r="C217" s="51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4"/>
      <c r="X217" s="5"/>
      <c r="Y217" s="5"/>
      <c r="Z217" s="4"/>
      <c r="AA217" s="4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</row>
    <row r="218" spans="2:41" s="7" customFormat="1" x14ac:dyDescent="0.2">
      <c r="B218" s="50"/>
      <c r="C218" s="51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4"/>
      <c r="X218" s="5"/>
      <c r="Y218" s="5"/>
      <c r="Z218" s="4"/>
      <c r="AA218" s="4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</row>
    <row r="219" spans="2:41" s="7" customFormat="1" x14ac:dyDescent="0.2">
      <c r="B219" s="50"/>
      <c r="C219" s="51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4"/>
      <c r="X219" s="5"/>
      <c r="Y219" s="5"/>
      <c r="Z219" s="4"/>
      <c r="AA219" s="4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</row>
    <row r="220" spans="2:41" s="7" customFormat="1" x14ac:dyDescent="0.2">
      <c r="B220" s="50"/>
      <c r="C220" s="51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4"/>
      <c r="X220" s="5"/>
      <c r="Y220" s="5"/>
      <c r="Z220" s="4"/>
      <c r="AA220" s="4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</row>
    <row r="221" spans="2:41" s="7" customFormat="1" x14ac:dyDescent="0.2">
      <c r="B221" s="50"/>
      <c r="C221" s="51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4"/>
      <c r="X221" s="5"/>
      <c r="Y221" s="5"/>
      <c r="Z221" s="4"/>
      <c r="AA221" s="4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</row>
    <row r="222" spans="2:41" s="7" customFormat="1" x14ac:dyDescent="0.2">
      <c r="B222" s="50"/>
      <c r="C222" s="51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4"/>
      <c r="X222" s="5"/>
      <c r="Y222" s="5"/>
      <c r="Z222" s="4"/>
      <c r="AA222" s="4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</row>
    <row r="223" spans="2:41" s="7" customFormat="1" x14ac:dyDescent="0.2">
      <c r="B223" s="50"/>
      <c r="C223" s="51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4"/>
      <c r="X223" s="5"/>
      <c r="Y223" s="5"/>
      <c r="Z223" s="4"/>
      <c r="AA223" s="4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</row>
    <row r="224" spans="2:41" s="7" customFormat="1" x14ac:dyDescent="0.2">
      <c r="B224" s="50"/>
      <c r="C224" s="51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4"/>
      <c r="X224" s="5"/>
      <c r="Y224" s="5"/>
      <c r="Z224" s="4"/>
      <c r="AA224" s="4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</row>
    <row r="225" spans="2:41" s="7" customFormat="1" x14ac:dyDescent="0.2">
      <c r="B225" s="50"/>
      <c r="C225" s="51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4"/>
      <c r="X225" s="5"/>
      <c r="Y225" s="5"/>
      <c r="Z225" s="4"/>
      <c r="AA225" s="4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</row>
    <row r="226" spans="2:41" s="7" customFormat="1" x14ac:dyDescent="0.2">
      <c r="B226" s="50"/>
      <c r="C226" s="51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4"/>
      <c r="X226" s="5"/>
      <c r="Y226" s="5"/>
      <c r="Z226" s="4"/>
      <c r="AA226" s="4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</row>
    <row r="227" spans="2:41" s="7" customFormat="1" x14ac:dyDescent="0.2">
      <c r="B227" s="50"/>
      <c r="C227" s="51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4"/>
      <c r="X227" s="5"/>
      <c r="Y227" s="5"/>
      <c r="Z227" s="4"/>
      <c r="AA227" s="4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</row>
    <row r="228" spans="2:41" s="7" customFormat="1" x14ac:dyDescent="0.2">
      <c r="B228" s="50"/>
      <c r="C228" s="51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4"/>
      <c r="X228" s="5"/>
      <c r="Y228" s="5"/>
      <c r="Z228" s="4"/>
      <c r="AA228" s="4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</row>
    <row r="229" spans="2:41" s="7" customFormat="1" x14ac:dyDescent="0.2">
      <c r="B229" s="50"/>
      <c r="C229" s="51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4"/>
      <c r="X229" s="5"/>
      <c r="Y229" s="5"/>
      <c r="Z229" s="4"/>
      <c r="AA229" s="4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</row>
    <row r="230" spans="2:41" s="7" customFormat="1" x14ac:dyDescent="0.2">
      <c r="B230" s="50"/>
      <c r="C230" s="51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4"/>
      <c r="X230" s="5"/>
      <c r="Y230" s="5"/>
      <c r="Z230" s="4"/>
      <c r="AA230" s="4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</row>
    <row r="231" spans="2:41" s="7" customFormat="1" x14ac:dyDescent="0.2">
      <c r="B231" s="50"/>
      <c r="C231" s="51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4"/>
      <c r="X231" s="5"/>
      <c r="Y231" s="5"/>
      <c r="Z231" s="4"/>
      <c r="AA231" s="4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</row>
    <row r="232" spans="2:41" s="7" customFormat="1" x14ac:dyDescent="0.2">
      <c r="B232" s="50"/>
      <c r="C232" s="51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4"/>
      <c r="X232" s="5"/>
      <c r="Y232" s="5"/>
      <c r="Z232" s="4"/>
      <c r="AA232" s="4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</row>
    <row r="233" spans="2:41" s="7" customFormat="1" x14ac:dyDescent="0.2">
      <c r="B233" s="50"/>
      <c r="C233" s="51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4"/>
      <c r="X233" s="5"/>
      <c r="Y233" s="5"/>
      <c r="Z233" s="4"/>
      <c r="AA233" s="4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</row>
    <row r="234" spans="2:41" s="7" customFormat="1" x14ac:dyDescent="0.2">
      <c r="B234" s="50"/>
      <c r="C234" s="51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4"/>
      <c r="X234" s="5"/>
      <c r="Y234" s="5"/>
      <c r="Z234" s="4"/>
      <c r="AA234" s="4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</row>
    <row r="235" spans="2:41" s="7" customFormat="1" x14ac:dyDescent="0.2">
      <c r="B235" s="50"/>
      <c r="C235" s="51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4"/>
      <c r="X235" s="5"/>
      <c r="Y235" s="5"/>
      <c r="Z235" s="4"/>
      <c r="AA235" s="4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</row>
    <row r="236" spans="2:41" s="7" customFormat="1" x14ac:dyDescent="0.2">
      <c r="B236" s="50"/>
      <c r="C236" s="51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4"/>
      <c r="X236" s="5"/>
      <c r="Y236" s="5"/>
      <c r="Z236" s="4"/>
      <c r="AA236" s="4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</row>
    <row r="237" spans="2:41" s="7" customFormat="1" x14ac:dyDescent="0.2">
      <c r="B237" s="50"/>
      <c r="C237" s="51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4"/>
      <c r="X237" s="5"/>
      <c r="Y237" s="5"/>
      <c r="Z237" s="4"/>
      <c r="AA237" s="4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</row>
    <row r="238" spans="2:41" s="7" customFormat="1" x14ac:dyDescent="0.2">
      <c r="B238" s="50"/>
      <c r="C238" s="51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4"/>
      <c r="X238" s="5"/>
      <c r="Y238" s="5"/>
      <c r="Z238" s="4"/>
      <c r="AA238" s="4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</row>
    <row r="239" spans="2:41" s="7" customFormat="1" x14ac:dyDescent="0.2">
      <c r="B239" s="50"/>
      <c r="C239" s="51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4"/>
      <c r="X239" s="5"/>
      <c r="Y239" s="5"/>
      <c r="Z239" s="4"/>
      <c r="AA239" s="4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</row>
    <row r="240" spans="2:41" s="7" customFormat="1" x14ac:dyDescent="0.2">
      <c r="B240" s="50"/>
      <c r="C240" s="51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4"/>
      <c r="X240" s="5"/>
      <c r="Y240" s="5"/>
      <c r="Z240" s="4"/>
      <c r="AA240" s="4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</row>
  </sheetData>
  <mergeCells count="25">
    <mergeCell ref="AK4:AM4"/>
    <mergeCell ref="AN4:AP4"/>
    <mergeCell ref="B4:B5"/>
    <mergeCell ref="C4:C5"/>
    <mergeCell ref="D4:F4"/>
    <mergeCell ref="G4:I4"/>
    <mergeCell ref="D3:O3"/>
    <mergeCell ref="J4:L4"/>
    <mergeCell ref="M4:O4"/>
    <mergeCell ref="A16:A20"/>
    <mergeCell ref="B16:B20"/>
    <mergeCell ref="A21:A25"/>
    <mergeCell ref="B21:B25"/>
    <mergeCell ref="AH4:AJ4"/>
    <mergeCell ref="A11:A15"/>
    <mergeCell ref="B11:B15"/>
    <mergeCell ref="A6:A10"/>
    <mergeCell ref="B6:B10"/>
    <mergeCell ref="Y4:AA4"/>
    <mergeCell ref="AB4:AD4"/>
    <mergeCell ref="AE4:AG4"/>
    <mergeCell ref="P4:R4"/>
    <mergeCell ref="S4:U4"/>
    <mergeCell ref="V4:X4"/>
    <mergeCell ref="A4:A5"/>
  </mergeCells>
  <pageMargins left="0.70866141732283472" right="0.11811023622047245" top="0.74803149606299213" bottom="0.74803149606299213" header="0.31496062992125984" footer="0.31496062992125984"/>
  <pageSetup paperSize="9" scale="61" fitToWidth="2" orientation="landscape" r:id="rId1"/>
  <colBreaks count="1" manualBreakCount="1">
    <brk id="2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2017-02-13T07:17:14Z</dcterms:modified>
</cp:coreProperties>
</file>