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1.уточнение январь\05.02.2019 с изменениями\Пояснительная записка\"/>
    </mc:Choice>
  </mc:AlternateContent>
  <bookViews>
    <workbookView xWindow="0" yWindow="0" windowWidth="28800" windowHeight="11100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январь" sheetId="29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Area" localSheetId="0">пр.1!$C$1:$S$17</definedName>
    <definedName name="_xlnm.Print_Area" localSheetId="1">пр.2!$A$1:$C$16</definedName>
    <definedName name="_xlnm.Print_Area" localSheetId="11">январь!$A$1:$E$65</definedName>
  </definedNames>
  <calcPr calcId="162913"/>
</workbook>
</file>

<file path=xl/calcChain.xml><?xml version="1.0" encoding="utf-8"?>
<calcChain xmlns="http://schemas.openxmlformats.org/spreadsheetml/2006/main">
  <c r="E37" i="29" l="1"/>
  <c r="E31" i="29"/>
  <c r="E8" i="29" l="1"/>
  <c r="E54" i="29" l="1"/>
  <c r="E28" i="29"/>
  <c r="E60" i="29" l="1"/>
  <c r="E58" i="29"/>
  <c r="E52" i="29"/>
  <c r="E50" i="29"/>
  <c r="E48" i="29"/>
  <c r="E46" i="29"/>
  <c r="E45" i="29"/>
  <c r="E44" i="29" s="1"/>
  <c r="E42" i="29"/>
  <c r="E40" i="29"/>
  <c r="E38" i="29"/>
  <c r="E36" i="29"/>
  <c r="E34" i="29"/>
  <c r="E32" i="29"/>
  <c r="E26" i="29"/>
  <c r="E24" i="29"/>
  <c r="E22" i="29"/>
  <c r="E20" i="29"/>
  <c r="E18" i="29"/>
  <c r="E16" i="29"/>
  <c r="E14" i="29"/>
  <c r="E12" i="29"/>
  <c r="E10" i="29"/>
  <c r="E63" i="29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<sst xmlns="http://schemas.openxmlformats.org/spreadsheetml/2006/main" count="1432" uniqueCount="416">
  <si>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</si>
  <si>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</si>
  <si>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</si>
  <si>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</si>
  <si>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</si>
  <si>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</si>
  <si>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</si>
  <si>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</si>
  <si>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</si>
  <si>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</si>
  <si>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</si>
  <si>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</si>
  <si>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</si>
  <si>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</si>
  <si>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</si>
  <si>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</si>
  <si>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</si>
  <si>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</si>
  <si>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</si>
  <si>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</si>
  <si>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</si>
  <si>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</si>
  <si>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</si>
  <si>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</si>
  <si>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</si>
  <si>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</si>
  <si>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</si>
  <si>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</si>
  <si>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</si>
  <si>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</si>
  <si>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</si>
  <si>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</si>
  <si>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</si>
  <si>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</si>
  <si>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</si>
  <si>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</si>
  <si>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</si>
  <si>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</si>
  <si>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</si>
  <si>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</si>
  <si>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</si>
  <si>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</si>
  <si>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</si>
  <si>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</si>
  <si>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</si>
  <si>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</si>
  <si>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</si>
  <si>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</si>
  <si>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</si>
  <si>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</si>
  <si>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</si>
  <si>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</si>
  <si>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</si>
  <si>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</si>
  <si>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</si>
  <si>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</si>
  <si>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</si>
  <si>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</si>
  <si>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</si>
  <si>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</si>
  <si>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</si>
  <si>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</si>
  <si>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</si>
  <si>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</si>
  <si>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</si>
  <si>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</si>
  <si>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</si>
  <si>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</si>
  <si>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</si>
  <si>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</si>
  <si>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</si>
  <si>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</si>
  <si>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</si>
  <si>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</si>
  <si>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</si>
  <si>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</si>
  <si>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</si>
  <si>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</si>
  <si>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</si>
  <si>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</si>
  <si>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</si>
  <si>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</si>
  <si>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</si>
  <si>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</si>
  <si>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</si>
  <si>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</si>
  <si>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</si>
  <si>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</si>
  <si>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</si>
  <si>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</si>
  <si>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</si>
  <si>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</si>
  <si>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</si>
  <si>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</si>
  <si>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</si>
  <si>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</si>
  <si>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</si>
  <si>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</si>
  <si>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</si>
  <si>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</si>
  <si>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</si>
  <si>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</si>
  <si>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</si>
  <si>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</si>
  <si>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</si>
  <si>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</si>
  <si>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</si>
  <si>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</si>
  <si>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</si>
  <si>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</si>
  <si>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</si>
  <si>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</si>
  <si>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</si>
  <si>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</si>
  <si>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</si>
  <si>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</si>
  <si>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</si>
  <si>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</si>
  <si>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</si>
  <si>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</si>
  <si>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</si>
  <si>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</si>
  <si>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</si>
  <si>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</si>
  <si>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</si>
  <si>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</si>
  <si>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</si>
  <si>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</si>
  <si>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</si>
  <si>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</si>
  <si>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</si>
  <si>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</si>
  <si>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</si>
  <si>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</si>
  <si>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</si>
  <si>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</si>
  <si>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</si>
  <si>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</si>
  <si>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</si>
  <si>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</si>
  <si>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</si>
  <si>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</si>
  <si>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</si>
  <si>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</si>
  <si>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</si>
  <si>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</si>
  <si>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</si>
  <si>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</si>
  <si>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</si>
  <si>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</si>
  <si>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</si>
  <si>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</si>
  <si>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</si>
  <si>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</si>
  <si>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</si>
  <si>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</si>
  <si>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</si>
  <si>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</si>
  <si>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</si>
  <si>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</si>
  <si>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</si>
  <si>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</si>
  <si>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</si>
  <si>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</si>
  <si>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</si>
  <si>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</si>
  <si>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</si>
  <si>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</si>
  <si>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</si>
  <si>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</si>
  <si>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</si>
  <si>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</si>
  <si>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</si>
  <si>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</si>
  <si>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</si>
  <si>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</si>
  <si>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</si>
  <si>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</si>
  <si>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</si>
  <si>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</si>
  <si>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</si>
  <si>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</si>
  <si>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</si>
  <si>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</si>
  <si>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</si>
  <si>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</si>
  <si>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</si>
  <si>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</si>
  <si>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</si>
  <si>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</si>
  <si>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</si>
  <si>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</si>
  <si>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</si>
  <si>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</si>
  <si>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</si>
  <si>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</si>
  <si>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</si>
  <si>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</si>
  <si>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</si>
  <si>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</si>
  <si>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</si>
  <si>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</si>
  <si>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</si>
  <si>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</si>
  <si>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</si>
  <si>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</si>
  <si>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</si>
  <si>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</si>
  <si>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</si>
  <si>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</si>
  <si>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</si>
  <si>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</si>
  <si>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</si>
  <si>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</si>
  <si>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</si>
  <si>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</si>
  <si>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</si>
  <si>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</si>
  <si>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</si>
  <si>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</si>
  <si>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</si>
  <si>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</si>
  <si>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</si>
  <si>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</si>
  <si>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</si>
  <si>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</si>
  <si>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</si>
  <si>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</si>
  <si>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</si>
  <si>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</si>
  <si>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</si>
  <si>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</si>
  <si>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</si>
  <si>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</si>
  <si>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</si>
  <si>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</si>
  <si>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</si>
  <si>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</si>
  <si>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</si>
  <si>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</si>
  <si>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</si>
  <si>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</si>
  <si>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</si>
  <si>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</si>
  <si>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</si>
  <si>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</si>
  <si>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</si>
  <si>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</si>
  <si>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</si>
  <si>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</si>
  <si>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</si>
  <si>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</si>
  <si>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</si>
  <si>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</si>
  <si>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</si>
  <si>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</si>
  <si>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</si>
  <si>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</si>
  <si>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</si>
  <si>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</si>
  <si>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</si>
  <si>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</si>
  <si>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</si>
  <si>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</si>
  <si>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</si>
  <si>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</si>
  <si>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</si>
  <si>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</si>
  <si>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</si>
  <si>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</si>
  <si>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</si>
  <si>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</si>
  <si>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</si>
  <si>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</si>
  <si>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</si>
  <si>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</si>
  <si>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</si>
  <si>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</si>
  <si>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</si>
  <si>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</si>
  <si>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</si>
  <si>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</si>
  <si>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</si>
  <si>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</si>
  <si>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</si>
  <si>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</si>
  <si>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</si>
  <si>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</si>
  <si>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</si>
  <si>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</si>
  <si>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</si>
  <si>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</si>
  <si>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</si>
  <si>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</si>
  <si>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</si>
  <si>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</si>
  <si>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</si>
  <si>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</si>
  <si>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</si>
  <si>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</si>
  <si>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</si>
  <si>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</si>
  <si>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</si>
  <si>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</si>
  <si>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</si>
  <si>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</si>
  <si>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</si>
  <si>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</si>
  <si>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</si>
  <si>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</si>
  <si>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</si>
  <si>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</si>
  <si>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</si>
  <si>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</si>
  <si>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</si>
  <si>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</si>
  <si>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</si>
  <si>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</si>
  <si>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</si>
  <si>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</si>
  <si>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</si>
  <si>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</si>
  <si>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</si>
  <si>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</si>
  <si>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</si>
  <si>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</si>
  <si>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</si>
  <si>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</si>
  <si>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</si>
  <si>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</si>
  <si>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</si>
  <si>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</si>
  <si>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</si>
  <si>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</si>
  <si>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</si>
  <si>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</si>
  <si>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</si>
  <si>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</si>
  <si>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</si>
  <si>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</si>
  <si>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</si>
  <si>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</si>
  <si>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</si>
  <si>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</si>
  <si>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</si>
  <si>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</si>
  <si>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</si>
  <si>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</si>
  <si>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</si>
  <si>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</si>
  <si>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</si>
  <si>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</si>
  <si>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</si>
  <si>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</si>
  <si>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</si>
  <si>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</si>
  <si>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</si>
  <si>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</si>
  <si>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</si>
  <si>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</si>
  <si>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</si>
  <si>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</si>
  <si>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</si>
  <si>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</si>
  <si>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</si>
  <si>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</si>
  <si>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</si>
  <si>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</si>
  <si>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 xml:space="preserve">    К Ц С Р </t>
  </si>
  <si>
    <t>Сумма             (тыс. рублей)</t>
  </si>
  <si>
    <t>1</t>
  </si>
  <si>
    <t>Непрограммные расходы органов местного самоуправления</t>
  </si>
  <si>
    <t>Всего расходов:</t>
  </si>
  <si>
    <t xml:space="preserve"> к пояснительной записке</t>
  </si>
  <si>
    <t>ДОХОДЫ</t>
  </si>
  <si>
    <t>Развитие систем гражданской защиты населения городского округа город Мегион в 2014-2020 годах</t>
  </si>
  <si>
    <t>Улучшение условий и охраны труда в  городском округе город Мегион на 2014-2020 годы</t>
  </si>
  <si>
    <t>Поддержка и развитие малого и среднего предпринимательства  на территории городского округа город Мегион на 2014-2020 годы</t>
  </si>
  <si>
    <t>Поддержка  социально - ориентированных некоммерческих организаций на 2014-2020 годы</t>
  </si>
  <si>
    <t>Управление муниципальными финансами городского округа город Мегион на 2014 - 2020 годы</t>
  </si>
  <si>
    <t>Развитие культуры и туризма в городском округе город Мегион на 2014 - 2020 годы</t>
  </si>
  <si>
    <t>Информационное обеспечение деятельности органов местного самоуправления городского округа город Мегион на 2014-2020 годы</t>
  </si>
  <si>
    <t>Управление муниципальным имуществом городского округа город Мегион на 2014-2020 годы</t>
  </si>
  <si>
    <t>Развитие информационного общества на территории городского округа город Мегион на 2014-2020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</si>
  <si>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</t>
  </si>
  <si>
    <t>Мероприятия в области градостроительной деятельности городского округа город Мегион на 2014 год и период до 2021 года</t>
  </si>
  <si>
    <t>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</t>
  </si>
  <si>
    <t>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</t>
  </si>
  <si>
    <t>Развитие системы образования  и молодежной политики городского округа город Мегион на 2014 год и плановый период 2015-2020 годов</t>
  </si>
  <si>
    <t>Развитие муниципального управления на 2015-2020 годы</t>
  </si>
  <si>
    <t>Развитие системы обращения с отходами производства и потребления на территории городского округа город Мегион на 2015-2023 годы</t>
  </si>
  <si>
    <t>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</si>
  <si>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 xml:space="preserve">Наименование муниципальной программы </t>
  </si>
  <si>
    <t>Ликвидация и расселение приспособленных для проживания строений (балочных массивов) - доля софинансирования из местного бюджета</t>
  </si>
  <si>
    <t>Выплата пенсии за выслугу лет</t>
  </si>
  <si>
    <t>Оплата исполнительских сборов (ДМС)</t>
  </si>
  <si>
    <t>Оплата земельного налога</t>
  </si>
  <si>
    <t>Выплаты уволенным сотрудникам в связи с ликвидацией муниципального казенного учреждения "Дирекция по эксплуатации имущества", согласно постановлению администрации города от 29.10.2018 №2294 "О ликвидации муниципального казенного учреждения "Дирекция по эксплуатации имущества"</t>
  </si>
  <si>
    <t>Глава города</t>
  </si>
  <si>
    <t>О.А.Дейнека</t>
  </si>
  <si>
    <t>Развитие физической культуры и спорта в муниципальном образовании  город Мегион на 2019 -2025 годы</t>
  </si>
  <si>
    <t>Строительство объекта капитального строительства "СК с универсальным игровым залом и плоскостными спортивными сооружениями"</t>
  </si>
  <si>
    <t>Развитие жилищно-коммунального комплекса и повышение энергетической эффективности в городском округе город Мегион на 2019-2025 годы</t>
  </si>
  <si>
    <t>Развитие жилищной сферы на территории городского округа город Мегион на 2019-2025 годы</t>
  </si>
  <si>
    <t>Формирование современной городской среды городского округа город Мегион на 2019-2025 годы</t>
  </si>
  <si>
    <t>Благоустройство дворовых территорий - доля софинансирования из местного бюджета</t>
  </si>
  <si>
    <t>Благоустройство территорий общего пользования - доля софинансирования из местного бюджета</t>
  </si>
  <si>
    <t xml:space="preserve">Выкуп нежилых помещений АНО "Институт развития города Мегиона" </t>
  </si>
  <si>
    <t>Выполнение ПИРов по объекту "Объемная световая композиция на первом кольце транспортной развязки г.Мегион"</t>
  </si>
  <si>
    <t>приложение 4</t>
  </si>
  <si>
    <t>РАСХОДЫ (муниципальные программы)</t>
  </si>
  <si>
    <t>Развитие транспортной системы городского округа город Мегион на 2019-2025 годы</t>
  </si>
  <si>
    <t>Всего доходов: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</si>
  <si>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</si>
  <si>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Выплата выкупной стоимости за изымаемые жилые помещения по решениям суда</t>
  </si>
  <si>
    <t>Строительно-монтажные работы по объекту "Газификация школы в п.Высокий на 300 мест"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</si>
</sst>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2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54" fillId="0" borderId="0" xfId="36" applyNumberFormat="1" applyFont="1" applyProtection="1">
      <protection hidden="1"/>
    </xf>
    <xf numFmtId="0" fontId="22" fillId="0" borderId="0" xfId="13" applyFont="1"/>
    <xf numFmtId="0" fontId="55" fillId="0" borderId="0" xfId="36" applyNumberFormat="1" applyFont="1" applyAlignment="1" applyProtection="1">
      <alignment horizontal="center"/>
      <protection hidden="1"/>
    </xf>
    <xf numFmtId="0" fontId="33" fillId="0" borderId="0" xfId="13" applyFont="1" applyAlignment="1">
      <alignment horizontal="center"/>
    </xf>
    <xf numFmtId="0" fontId="33" fillId="0" borderId="0" xfId="13" applyFont="1"/>
    <xf numFmtId="0" fontId="22" fillId="7" borderId="0" xfId="13" applyFont="1" applyFill="1"/>
    <xf numFmtId="4" fontId="22" fillId="0" borderId="0" xfId="13" applyNumberFormat="1" applyFont="1"/>
    <xf numFmtId="0" fontId="22" fillId="0" borderId="1" xfId="13" applyFont="1" applyBorder="1" applyProtection="1">
      <protection hidden="1"/>
    </xf>
    <xf numFmtId="0" fontId="54" fillId="0" borderId="1" xfId="36" applyNumberFormat="1" applyFont="1" applyBorder="1" applyProtection="1">
      <protection hidden="1"/>
    </xf>
    <xf numFmtId="0" fontId="33" fillId="0" borderId="1" xfId="13" applyFont="1" applyBorder="1" applyProtection="1">
      <protection hidden="1"/>
    </xf>
    <xf numFmtId="0" fontId="48" fillId="7" borderId="1" xfId="13" applyNumberFormat="1" applyFont="1" applyFill="1" applyBorder="1" applyAlignment="1" applyProtection="1">
      <alignment horizontal="center" vertical="center"/>
      <protection hidden="1"/>
    </xf>
    <xf numFmtId="0" fontId="56" fillId="0" borderId="0" xfId="36" applyNumberFormat="1" applyFont="1" applyAlignment="1" applyProtection="1">
      <alignment horizontal="center"/>
      <protection hidden="1"/>
    </xf>
    <xf numFmtId="0" fontId="57" fillId="7" borderId="1" xfId="13" applyNumberFormat="1" applyFont="1" applyFill="1" applyBorder="1" applyAlignment="1" applyProtection="1">
      <alignment horizontal="center" vertical="top" wrapText="1"/>
      <protection hidden="1"/>
    </xf>
    <xf numFmtId="0" fontId="57" fillId="7" borderId="1" xfId="13" applyNumberFormat="1" applyFont="1" applyFill="1" applyBorder="1" applyAlignment="1" applyProtection="1">
      <alignment horizontal="center" vertical="center" wrapText="1"/>
      <protection hidden="1"/>
    </xf>
    <xf numFmtId="0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9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9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7" borderId="1" xfId="13" applyNumberFormat="1" applyFont="1" applyFill="1" applyBorder="1" applyAlignment="1" applyProtection="1">
      <alignment horizontal="center" vertical="center"/>
      <protection hidden="1"/>
    </xf>
    <xf numFmtId="170" fontId="57" fillId="9" borderId="1" xfId="13" applyNumberFormat="1" applyFont="1" applyFill="1" applyBorder="1" applyAlignment="1" applyProtection="1">
      <alignment horizontal="center" vertical="center"/>
      <protection hidden="1"/>
    </xf>
    <xf numFmtId="0" fontId="58" fillId="7" borderId="1" xfId="13" applyNumberFormat="1" applyFont="1" applyFill="1" applyBorder="1" applyAlignment="1" applyProtection="1">
      <alignment horizontal="left" vertical="center"/>
      <protection hidden="1"/>
    </xf>
    <xf numFmtId="170" fontId="58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wrapText="1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0" fontId="58" fillId="0" borderId="1" xfId="13" applyFont="1" applyBorder="1"/>
    <xf numFmtId="165" fontId="57" fillId="0" borderId="1" xfId="13" applyNumberFormat="1" applyFont="1" applyBorder="1" applyAlignment="1">
      <alignment horizontal="center"/>
    </xf>
    <xf numFmtId="0" fontId="58" fillId="0" borderId="0" xfId="13" applyFont="1"/>
    <xf numFmtId="0" fontId="57" fillId="0" borderId="1" xfId="13" applyFont="1" applyBorder="1" applyAlignment="1">
      <alignment horizontal="left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5" fontId="58" fillId="0" borderId="1" xfId="13" applyNumberFormat="1" applyFont="1" applyFill="1" applyBorder="1" applyAlignment="1" applyProtection="1">
      <alignment horizontal="center" vertical="center"/>
      <protection hidden="1"/>
    </xf>
    <xf numFmtId="0" fontId="59" fillId="7" borderId="3" xfId="0" applyFont="1" applyFill="1" applyBorder="1" applyAlignment="1">
      <alignment vertical="center" wrapText="1"/>
    </xf>
    <xf numFmtId="0" fontId="58" fillId="0" borderId="1" xfId="0" applyFont="1" applyBorder="1" applyAlignment="1">
      <alignment vertical="top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0" fontId="22" fillId="0" borderId="0" xfId="13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57" fillId="0" borderId="0" xfId="13" applyNumberFormat="1" applyFont="1" applyFill="1" applyAlignment="1" applyProtection="1">
      <alignment horizontal="center" vertical="center"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38"/>
      <c r="P1" s="338"/>
      <c r="Q1" s="3"/>
      <c r="R1" s="334" t="s">
        <v>18</v>
      </c>
      <c r="S1" s="335"/>
    </row>
    <row r="2" spans="1:21" ht="15.75" x14ac:dyDescent="0.25">
      <c r="O2" s="3"/>
      <c r="P2" s="3"/>
      <c r="Q2" s="3"/>
      <c r="R2" s="338" t="s">
        <v>272</v>
      </c>
      <c r="S2" s="338"/>
      <c r="T2" s="25"/>
      <c r="U2" s="26"/>
    </row>
    <row r="3" spans="1:21" ht="18" customHeight="1" x14ac:dyDescent="0.2">
      <c r="C3" s="339" t="s">
        <v>305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40" t="s">
        <v>1</v>
      </c>
      <c r="E6" s="340"/>
      <c r="F6" s="336" t="s">
        <v>16</v>
      </c>
      <c r="G6" s="337"/>
      <c r="H6" s="340" t="s">
        <v>13</v>
      </c>
      <c r="I6" s="340"/>
      <c r="J6" s="340"/>
      <c r="K6" s="340"/>
      <c r="L6" s="340"/>
      <c r="M6" s="340" t="s">
        <v>14</v>
      </c>
      <c r="N6" s="340"/>
      <c r="O6" s="340"/>
      <c r="P6" s="340"/>
      <c r="Q6" s="340"/>
      <c r="R6" s="340"/>
      <c r="S6" s="340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328</v>
      </c>
      <c r="B4" s="34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319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6" zoomScale="80" zoomScaleNormal="100" zoomScaleSheetLayoutView="80" workbookViewId="0">
      <selection activeCell="J37" sqref="J37"/>
    </sheetView>
  </sheetViews>
  <sheetFormatPr defaultColWidth="9.140625" defaultRowHeight="18.75" x14ac:dyDescent="0.3"/>
  <cols>
    <col min="1" max="1" width="0.140625" style="296" customWidth="1"/>
    <col min="2" max="2" width="0.140625" style="296" hidden="1" customWidth="1"/>
    <col min="3" max="3" width="2.7109375" style="296" hidden="1" customWidth="1"/>
    <col min="4" max="4" width="136.140625" style="296" customWidth="1"/>
    <col min="5" max="5" width="22.7109375" style="296" customWidth="1"/>
    <col min="6" max="6" width="9.140625" style="296" customWidth="1"/>
    <col min="7" max="7" width="20.5703125" style="296" customWidth="1"/>
    <col min="8" max="8" width="13.85546875" style="296" customWidth="1"/>
    <col min="9" max="229" width="9.140625" style="296" customWidth="1"/>
    <col min="230" max="16384" width="9.140625" style="296"/>
  </cols>
  <sheetData>
    <row r="1" spans="1:7" ht="18" customHeight="1" x14ac:dyDescent="0.3">
      <c r="A1" s="295"/>
      <c r="B1" s="295"/>
      <c r="C1" s="295"/>
      <c r="D1" s="352" t="s">
        <v>409</v>
      </c>
      <c r="E1" s="353"/>
    </row>
    <row r="2" spans="1:7" ht="18" customHeight="1" x14ac:dyDescent="0.3">
      <c r="A2" s="295"/>
      <c r="B2" s="295"/>
      <c r="C2" s="295"/>
      <c r="D2" s="352" t="s">
        <v>373</v>
      </c>
      <c r="E2" s="353"/>
    </row>
    <row r="3" spans="1:7" s="298" customFormat="1" ht="87.75" customHeight="1" x14ac:dyDescent="0.3">
      <c r="A3" s="297"/>
      <c r="B3" s="306"/>
      <c r="C3" s="306"/>
      <c r="D3" s="354"/>
      <c r="E3" s="354"/>
    </row>
    <row r="4" spans="1:7" ht="42.75" customHeight="1" x14ac:dyDescent="0.3">
      <c r="A4" s="302"/>
      <c r="B4" s="307" t="s">
        <v>368</v>
      </c>
      <c r="C4" s="307" t="s">
        <v>368</v>
      </c>
      <c r="D4" s="308" t="s">
        <v>392</v>
      </c>
      <c r="E4" s="308" t="s">
        <v>369</v>
      </c>
    </row>
    <row r="5" spans="1:7" ht="14.25" customHeight="1" x14ac:dyDescent="0.3">
      <c r="A5" s="303"/>
      <c r="B5" s="309" t="s">
        <v>370</v>
      </c>
      <c r="C5" s="309"/>
      <c r="D5" s="305">
        <v>1</v>
      </c>
      <c r="E5" s="305">
        <v>2</v>
      </c>
    </row>
    <row r="6" spans="1:7" ht="26.25" customHeight="1" x14ac:dyDescent="0.3">
      <c r="A6" s="303"/>
      <c r="B6" s="309"/>
      <c r="C6" s="309"/>
      <c r="D6" s="310" t="s">
        <v>374</v>
      </c>
      <c r="E6" s="315"/>
    </row>
    <row r="7" spans="1:7" ht="96" customHeight="1" x14ac:dyDescent="0.3">
      <c r="A7" s="303"/>
      <c r="B7" s="309"/>
      <c r="C7" s="309"/>
      <c r="D7" s="333" t="s">
        <v>413</v>
      </c>
      <c r="E7" s="311">
        <v>85062</v>
      </c>
      <c r="F7" s="300"/>
    </row>
    <row r="8" spans="1:7" ht="33.75" customHeight="1" x14ac:dyDescent="0.3">
      <c r="A8" s="303"/>
      <c r="B8" s="309"/>
      <c r="C8" s="309"/>
      <c r="D8" s="314" t="s">
        <v>412</v>
      </c>
      <c r="E8" s="315">
        <f>SUM(E6:E7)</f>
        <v>85062</v>
      </c>
      <c r="G8" s="301"/>
    </row>
    <row r="9" spans="1:7" ht="39" customHeight="1" x14ac:dyDescent="0.3">
      <c r="A9" s="303"/>
      <c r="B9" s="309"/>
      <c r="C9" s="309"/>
      <c r="D9" s="308" t="s">
        <v>410</v>
      </c>
      <c r="E9" s="332"/>
    </row>
    <row r="10" spans="1:7" ht="43.5" hidden="1" customHeight="1" x14ac:dyDescent="0.3">
      <c r="A10" s="303"/>
      <c r="B10" s="309"/>
      <c r="C10" s="309"/>
      <c r="D10" s="312" t="s">
        <v>375</v>
      </c>
      <c r="E10" s="316">
        <f>SUM(E11)</f>
        <v>0</v>
      </c>
    </row>
    <row r="11" spans="1:7" ht="21.75" hidden="1" customHeight="1" x14ac:dyDescent="0.3">
      <c r="A11" s="303"/>
      <c r="B11" s="309"/>
      <c r="C11" s="309"/>
      <c r="D11" s="317"/>
      <c r="E11" s="318"/>
    </row>
    <row r="12" spans="1:7" s="299" customFormat="1" ht="41.25" hidden="1" customHeight="1" x14ac:dyDescent="0.3">
      <c r="A12" s="303"/>
      <c r="B12" s="351" t="s">
        <v>376</v>
      </c>
      <c r="C12" s="351"/>
      <c r="D12" s="351"/>
      <c r="E12" s="316">
        <f>SUM(E13)</f>
        <v>0</v>
      </c>
    </row>
    <row r="13" spans="1:7" ht="20.25" hidden="1" customHeight="1" x14ac:dyDescent="0.35">
      <c r="A13" s="304"/>
      <c r="B13" s="326"/>
      <c r="C13" s="355"/>
      <c r="D13" s="355"/>
      <c r="E13" s="318"/>
    </row>
    <row r="14" spans="1:7" s="299" customFormat="1" ht="42.75" hidden="1" customHeight="1" x14ac:dyDescent="0.3">
      <c r="A14" s="302"/>
      <c r="B14" s="351" t="s">
        <v>377</v>
      </c>
      <c r="C14" s="351"/>
      <c r="D14" s="351"/>
      <c r="E14" s="316">
        <f t="shared" ref="E14" si="0">SUM(E15)</f>
        <v>0</v>
      </c>
    </row>
    <row r="15" spans="1:7" ht="24.75" hidden="1" customHeight="1" x14ac:dyDescent="0.35">
      <c r="A15" s="304"/>
      <c r="B15" s="326"/>
      <c r="C15" s="355"/>
      <c r="D15" s="355"/>
      <c r="E15" s="318"/>
    </row>
    <row r="16" spans="1:7" ht="41.25" hidden="1" customHeight="1" x14ac:dyDescent="0.35">
      <c r="A16" s="302"/>
      <c r="B16" s="326"/>
      <c r="C16" s="326"/>
      <c r="D16" s="327" t="s">
        <v>378</v>
      </c>
      <c r="E16" s="316">
        <f>SUM(E17)</f>
        <v>0</v>
      </c>
    </row>
    <row r="17" spans="1:5" ht="23.25" hidden="1" customHeight="1" x14ac:dyDescent="0.35">
      <c r="A17" s="302"/>
      <c r="B17" s="326"/>
      <c r="C17" s="326"/>
      <c r="D17" s="326"/>
      <c r="E17" s="318"/>
    </row>
    <row r="18" spans="1:5" s="299" customFormat="1" ht="49.5" hidden="1" customHeight="1" x14ac:dyDescent="0.3">
      <c r="A18" s="302"/>
      <c r="B18" s="351" t="s">
        <v>379</v>
      </c>
      <c r="C18" s="351"/>
      <c r="D18" s="351"/>
      <c r="E18" s="316">
        <f>SUM(E19)</f>
        <v>0</v>
      </c>
    </row>
    <row r="19" spans="1:5" ht="26.25" hidden="1" customHeight="1" x14ac:dyDescent="0.35">
      <c r="A19" s="304"/>
      <c r="B19" s="326"/>
      <c r="C19" s="355"/>
      <c r="D19" s="355"/>
      <c r="E19" s="318"/>
    </row>
    <row r="20" spans="1:5" s="299" customFormat="1" ht="33" hidden="1" customHeight="1" x14ac:dyDescent="0.3">
      <c r="A20" s="302"/>
      <c r="B20" s="351" t="s">
        <v>380</v>
      </c>
      <c r="C20" s="351"/>
      <c r="D20" s="351"/>
      <c r="E20" s="316">
        <f>SUM(E21)</f>
        <v>0</v>
      </c>
    </row>
    <row r="21" spans="1:5" ht="33" hidden="1" customHeight="1" x14ac:dyDescent="0.35">
      <c r="A21" s="304"/>
      <c r="B21" s="326"/>
      <c r="C21" s="355"/>
      <c r="D21" s="355"/>
      <c r="E21" s="318"/>
    </row>
    <row r="22" spans="1:5" s="299" customFormat="1" ht="53.25" hidden="1" customHeight="1" x14ac:dyDescent="0.3">
      <c r="A22" s="302"/>
      <c r="B22" s="351" t="s">
        <v>381</v>
      </c>
      <c r="C22" s="351"/>
      <c r="D22" s="351"/>
      <c r="E22" s="316">
        <f t="shared" ref="E22" si="1">SUM(E23)</f>
        <v>0</v>
      </c>
    </row>
    <row r="23" spans="1:5" ht="37.5" hidden="1" customHeight="1" x14ac:dyDescent="0.35">
      <c r="A23" s="304"/>
      <c r="B23" s="326"/>
      <c r="C23" s="355"/>
      <c r="D23" s="355"/>
      <c r="E23" s="320"/>
    </row>
    <row r="24" spans="1:5" s="299" customFormat="1" ht="42.75" hidden="1" customHeight="1" x14ac:dyDescent="0.3">
      <c r="A24" s="302"/>
      <c r="B24" s="351" t="s">
        <v>400</v>
      </c>
      <c r="C24" s="351"/>
      <c r="D24" s="351"/>
      <c r="E24" s="313">
        <f>SUM(E25)</f>
        <v>0</v>
      </c>
    </row>
    <row r="25" spans="1:5" ht="47.25" hidden="1" customHeight="1" x14ac:dyDescent="0.35">
      <c r="A25" s="304"/>
      <c r="B25" s="326"/>
      <c r="C25" s="326"/>
      <c r="D25" s="326" t="s">
        <v>401</v>
      </c>
      <c r="E25" s="311"/>
    </row>
    <row r="26" spans="1:5" s="299" customFormat="1" ht="45" hidden="1" customHeight="1" x14ac:dyDescent="0.3">
      <c r="A26" s="302"/>
      <c r="B26" s="351" t="s">
        <v>382</v>
      </c>
      <c r="C26" s="351"/>
      <c r="D26" s="351"/>
      <c r="E26" s="313">
        <f>SUM(E27:E27)</f>
        <v>0</v>
      </c>
    </row>
    <row r="27" spans="1:5" ht="24" hidden="1" customHeight="1" x14ac:dyDescent="0.35">
      <c r="A27" s="304"/>
      <c r="B27" s="326"/>
      <c r="C27" s="355" t="s">
        <v>396</v>
      </c>
      <c r="D27" s="355"/>
      <c r="E27" s="311"/>
    </row>
    <row r="28" spans="1:5" ht="43.5" customHeight="1" x14ac:dyDescent="0.35">
      <c r="A28" s="302"/>
      <c r="B28" s="326"/>
      <c r="C28" s="326"/>
      <c r="D28" s="327" t="s">
        <v>403</v>
      </c>
      <c r="E28" s="313">
        <f>SUM(E29:E31)</f>
        <v>8509.9</v>
      </c>
    </row>
    <row r="29" spans="1:5" ht="46.5" hidden="1" x14ac:dyDescent="0.35">
      <c r="A29" s="302"/>
      <c r="B29" s="326"/>
      <c r="C29" s="326"/>
      <c r="D29" s="326" t="s">
        <v>393</v>
      </c>
      <c r="E29" s="311"/>
    </row>
    <row r="30" spans="1:5" ht="23.25" x14ac:dyDescent="0.35">
      <c r="A30" s="302"/>
      <c r="B30" s="330"/>
      <c r="C30" s="330"/>
      <c r="D30" s="330" t="s">
        <v>407</v>
      </c>
      <c r="E30" s="311">
        <v>4991</v>
      </c>
    </row>
    <row r="31" spans="1:5" ht="33.75" customHeight="1" x14ac:dyDescent="0.35">
      <c r="A31" s="302"/>
      <c r="B31" s="328"/>
      <c r="C31" s="328"/>
      <c r="D31" s="330" t="s">
        <v>414</v>
      </c>
      <c r="E31" s="311">
        <f>3509.9+9</f>
        <v>3518.9</v>
      </c>
    </row>
    <row r="32" spans="1:5" ht="50.25" hidden="1" customHeight="1" x14ac:dyDescent="0.35">
      <c r="A32" s="302"/>
      <c r="B32" s="326"/>
      <c r="C32" s="326"/>
      <c r="D32" s="327" t="s">
        <v>383</v>
      </c>
      <c r="E32" s="313">
        <f>SUM(E33)</f>
        <v>0</v>
      </c>
    </row>
    <row r="33" spans="1:5" ht="38.25" hidden="1" customHeight="1" x14ac:dyDescent="0.35">
      <c r="A33" s="302"/>
      <c r="B33" s="326"/>
      <c r="C33" s="326"/>
      <c r="D33" s="326"/>
      <c r="E33" s="311"/>
    </row>
    <row r="34" spans="1:5" ht="45" hidden="1" customHeight="1" x14ac:dyDescent="0.35">
      <c r="A34" s="302"/>
      <c r="B34" s="326"/>
      <c r="C34" s="326"/>
      <c r="D34" s="327" t="s">
        <v>381</v>
      </c>
      <c r="E34" s="313">
        <f>SUM(E35)</f>
        <v>0</v>
      </c>
    </row>
    <row r="35" spans="1:5" ht="18" hidden="1" customHeight="1" x14ac:dyDescent="0.35">
      <c r="A35" s="302"/>
      <c r="B35" s="326"/>
      <c r="C35" s="326"/>
      <c r="D35" s="326"/>
      <c r="E35" s="319"/>
    </row>
    <row r="36" spans="1:5" s="299" customFormat="1" ht="33" customHeight="1" x14ac:dyDescent="0.3">
      <c r="A36" s="302"/>
      <c r="B36" s="351" t="s">
        <v>411</v>
      </c>
      <c r="C36" s="351"/>
      <c r="D36" s="351"/>
      <c r="E36" s="313">
        <f>SUM(E37)</f>
        <v>61552.100000000006</v>
      </c>
    </row>
    <row r="37" spans="1:5" ht="69" customHeight="1" x14ac:dyDescent="0.35">
      <c r="A37" s="304"/>
      <c r="B37" s="326"/>
      <c r="C37" s="355" t="s">
        <v>391</v>
      </c>
      <c r="D37" s="355"/>
      <c r="E37" s="331">
        <f>81552.1-15000-4991-9</f>
        <v>61552.100000000006</v>
      </c>
    </row>
    <row r="38" spans="1:5" s="299" customFormat="1" ht="54" customHeight="1" x14ac:dyDescent="0.3">
      <c r="A38" s="302"/>
      <c r="B38" s="351" t="s">
        <v>402</v>
      </c>
      <c r="C38" s="351"/>
      <c r="D38" s="351"/>
      <c r="E38" s="313">
        <f>SUM(E39)</f>
        <v>15000</v>
      </c>
    </row>
    <row r="39" spans="1:5" ht="44.25" customHeight="1" x14ac:dyDescent="0.35">
      <c r="A39" s="304"/>
      <c r="B39" s="326"/>
      <c r="C39" s="355" t="s">
        <v>415</v>
      </c>
      <c r="D39" s="355"/>
      <c r="E39" s="311">
        <v>15000</v>
      </c>
    </row>
    <row r="40" spans="1:5" s="299" customFormat="1" ht="69" hidden="1" customHeight="1" x14ac:dyDescent="0.3">
      <c r="A40" s="302"/>
      <c r="B40" s="351" t="s">
        <v>384</v>
      </c>
      <c r="C40" s="351"/>
      <c r="D40" s="351"/>
      <c r="E40" s="313">
        <f>SUM(E41)</f>
        <v>0</v>
      </c>
    </row>
    <row r="41" spans="1:5" s="299" customFormat="1" ht="33" hidden="1" customHeight="1" x14ac:dyDescent="0.35">
      <c r="A41" s="304"/>
      <c r="B41" s="321"/>
      <c r="C41" s="321"/>
      <c r="D41" s="326"/>
      <c r="E41" s="311"/>
    </row>
    <row r="42" spans="1:5" ht="38.25" hidden="1" customHeight="1" x14ac:dyDescent="0.35">
      <c r="A42" s="304"/>
      <c r="B42" s="326"/>
      <c r="C42" s="326"/>
      <c r="D42" s="327" t="s">
        <v>385</v>
      </c>
      <c r="E42" s="313">
        <f>SUM(E43)</f>
        <v>0</v>
      </c>
    </row>
    <row r="43" spans="1:5" ht="18" hidden="1" customHeight="1" x14ac:dyDescent="0.35">
      <c r="A43" s="302"/>
      <c r="B43" s="326"/>
      <c r="C43" s="326"/>
      <c r="D43" s="326"/>
      <c r="E43" s="311"/>
    </row>
    <row r="44" spans="1:5" ht="46.5" hidden="1" customHeight="1" x14ac:dyDescent="0.35">
      <c r="A44" s="302"/>
      <c r="B44" s="326"/>
      <c r="C44" s="326"/>
      <c r="D44" s="327" t="s">
        <v>386</v>
      </c>
      <c r="E44" s="313">
        <f>SUM(E45)</f>
        <v>0</v>
      </c>
    </row>
    <row r="45" spans="1:5" ht="20.25" hidden="1" customHeight="1" x14ac:dyDescent="0.35">
      <c r="A45" s="302"/>
      <c r="B45" s="326"/>
      <c r="C45" s="326"/>
      <c r="D45" s="326"/>
      <c r="E45" s="311">
        <f>-124.8+124.8</f>
        <v>0</v>
      </c>
    </row>
    <row r="46" spans="1:5" ht="64.5" hidden="1" customHeight="1" x14ac:dyDescent="0.35">
      <c r="A46" s="302"/>
      <c r="B46" s="326"/>
      <c r="C46" s="326"/>
      <c r="D46" s="327" t="s">
        <v>384</v>
      </c>
      <c r="E46" s="313">
        <f>SUM(E47)</f>
        <v>0</v>
      </c>
    </row>
    <row r="47" spans="1:5" ht="27.75" hidden="1" customHeight="1" x14ac:dyDescent="0.35">
      <c r="A47" s="302"/>
      <c r="B47" s="326"/>
      <c r="C47" s="326"/>
      <c r="D47" s="326"/>
      <c r="E47" s="311"/>
    </row>
    <row r="48" spans="1:5" s="299" customFormat="1" ht="38.25" hidden="1" customHeight="1" x14ac:dyDescent="0.3">
      <c r="A48" s="302"/>
      <c r="B48" s="351" t="s">
        <v>387</v>
      </c>
      <c r="C48" s="351"/>
      <c r="D48" s="351"/>
      <c r="E48" s="313">
        <f t="shared" ref="E48" si="2">SUM(E49)</f>
        <v>0</v>
      </c>
    </row>
    <row r="49" spans="1:6" ht="30" hidden="1" customHeight="1" x14ac:dyDescent="0.35">
      <c r="A49" s="304"/>
      <c r="B49" s="326"/>
      <c r="C49" s="355"/>
      <c r="D49" s="355"/>
      <c r="E49" s="311"/>
    </row>
    <row r="50" spans="1:6" s="299" customFormat="1" ht="39.75" hidden="1" customHeight="1" x14ac:dyDescent="0.3">
      <c r="A50" s="302"/>
      <c r="B50" s="351" t="s">
        <v>388</v>
      </c>
      <c r="C50" s="351"/>
      <c r="D50" s="351"/>
      <c r="E50" s="313">
        <f>SUM(E51)</f>
        <v>0</v>
      </c>
    </row>
    <row r="51" spans="1:6" ht="23.25" hidden="1" customHeight="1" x14ac:dyDescent="0.35">
      <c r="A51" s="304"/>
      <c r="B51" s="326"/>
      <c r="C51" s="326"/>
      <c r="D51" s="326"/>
      <c r="E51" s="319"/>
    </row>
    <row r="52" spans="1:6" ht="21.75" hidden="1" customHeight="1" x14ac:dyDescent="0.35">
      <c r="A52" s="302"/>
      <c r="B52" s="326"/>
      <c r="C52" s="326"/>
      <c r="D52" s="327" t="s">
        <v>390</v>
      </c>
      <c r="E52" s="313">
        <f>SUM(E53)</f>
        <v>0</v>
      </c>
    </row>
    <row r="53" spans="1:6" ht="22.5" hidden="1" customHeight="1" x14ac:dyDescent="0.35">
      <c r="A53" s="302"/>
      <c r="B53" s="326"/>
      <c r="C53" s="326"/>
      <c r="D53" s="326"/>
      <c r="E53" s="311"/>
    </row>
    <row r="54" spans="1:6" s="299" customFormat="1" ht="45.75" hidden="1" customHeight="1" x14ac:dyDescent="0.3">
      <c r="A54" s="302"/>
      <c r="B54" s="351" t="s">
        <v>404</v>
      </c>
      <c r="C54" s="351"/>
      <c r="D54" s="351"/>
      <c r="E54" s="313">
        <f>SUM(E55:E57)</f>
        <v>0</v>
      </c>
    </row>
    <row r="55" spans="1:6" ht="27" hidden="1" customHeight="1" x14ac:dyDescent="0.35">
      <c r="A55" s="304"/>
      <c r="B55" s="326"/>
      <c r="C55" s="355" t="s">
        <v>405</v>
      </c>
      <c r="D55" s="355"/>
      <c r="E55" s="331"/>
    </row>
    <row r="56" spans="1:6" ht="45" hidden="1" customHeight="1" x14ac:dyDescent="0.35">
      <c r="A56" s="304"/>
      <c r="B56" s="329"/>
      <c r="C56" s="329"/>
      <c r="D56" s="329" t="s">
        <v>406</v>
      </c>
      <c r="E56" s="331"/>
    </row>
    <row r="57" spans="1:6" ht="45" hidden="1" customHeight="1" x14ac:dyDescent="0.35">
      <c r="A57" s="304"/>
      <c r="B57" s="330"/>
      <c r="C57" s="330"/>
      <c r="D57" s="330" t="s">
        <v>408</v>
      </c>
      <c r="E57" s="331"/>
    </row>
    <row r="58" spans="1:6" ht="23.25" hidden="1" customHeight="1" x14ac:dyDescent="0.35">
      <c r="A58" s="302"/>
      <c r="B58" s="326"/>
      <c r="C58" s="326"/>
      <c r="D58" s="327" t="s">
        <v>389</v>
      </c>
      <c r="E58" s="313">
        <f>SUM(E59)</f>
        <v>0</v>
      </c>
    </row>
    <row r="59" spans="1:6" ht="99" hidden="1" customHeight="1" x14ac:dyDescent="0.35">
      <c r="A59" s="302"/>
      <c r="B59" s="326"/>
      <c r="C59" s="326"/>
      <c r="D59" s="326" t="s">
        <v>397</v>
      </c>
      <c r="E59" s="311"/>
    </row>
    <row r="60" spans="1:6" ht="28.15" hidden="1" customHeight="1" x14ac:dyDescent="0.3">
      <c r="A60" s="302"/>
      <c r="B60" s="351" t="s">
        <v>371</v>
      </c>
      <c r="C60" s="351"/>
      <c r="D60" s="351"/>
      <c r="E60" s="316">
        <f>SUM(E61+E62)</f>
        <v>0</v>
      </c>
    </row>
    <row r="61" spans="1:6" ht="23.25" hidden="1" customHeight="1" x14ac:dyDescent="0.35">
      <c r="A61" s="302"/>
      <c r="B61" s="326"/>
      <c r="C61" s="355" t="s">
        <v>394</v>
      </c>
      <c r="D61" s="355"/>
      <c r="E61" s="318"/>
    </row>
    <row r="62" spans="1:6" ht="23.25" hidden="1" customHeight="1" x14ac:dyDescent="0.35">
      <c r="A62" s="302"/>
      <c r="B62" s="326"/>
      <c r="C62" s="326"/>
      <c r="D62" s="326" t="s">
        <v>395</v>
      </c>
      <c r="E62" s="318"/>
    </row>
    <row r="63" spans="1:6" ht="26.25" customHeight="1" x14ac:dyDescent="0.35">
      <c r="A63" s="302"/>
      <c r="B63" s="322"/>
      <c r="C63" s="322"/>
      <c r="D63" s="325" t="s">
        <v>372</v>
      </c>
      <c r="E63" s="323">
        <f>SUM(E60,E58,E54,E52,E50,E48,E46,E44,E42,E40,E38,E36,E34,E32,E28,E26,E24,E22,E20,E18,E16,E14,E12,E10)</f>
        <v>85062</v>
      </c>
      <c r="F63" s="300"/>
    </row>
    <row r="64" spans="1:6" ht="53.25" customHeight="1" x14ac:dyDescent="0.3">
      <c r="E64" s="301"/>
    </row>
    <row r="65" spans="4:5" ht="47.25" customHeight="1" x14ac:dyDescent="0.35">
      <c r="D65" s="324" t="s">
        <v>398</v>
      </c>
      <c r="E65" s="324" t="s">
        <v>399</v>
      </c>
    </row>
  </sheetData>
  <mergeCells count="28">
    <mergeCell ref="B54:D54"/>
    <mergeCell ref="C55:D55"/>
    <mergeCell ref="B60:D60"/>
    <mergeCell ref="C61:D61"/>
    <mergeCell ref="B38:D38"/>
    <mergeCell ref="C39:D39"/>
    <mergeCell ref="B40:D40"/>
    <mergeCell ref="B48:D48"/>
    <mergeCell ref="C49:D49"/>
    <mergeCell ref="B50:D50"/>
    <mergeCell ref="C37:D37"/>
    <mergeCell ref="C15:D15"/>
    <mergeCell ref="B18:D18"/>
    <mergeCell ref="C19:D19"/>
    <mergeCell ref="B20:D20"/>
    <mergeCell ref="C21:D21"/>
    <mergeCell ref="B22:D22"/>
    <mergeCell ref="C23:D23"/>
    <mergeCell ref="B24:D24"/>
    <mergeCell ref="B26:D26"/>
    <mergeCell ref="C27:D27"/>
    <mergeCell ref="B36:D36"/>
    <mergeCell ref="B14:D14"/>
    <mergeCell ref="D1:E1"/>
    <mergeCell ref="D2:E2"/>
    <mergeCell ref="D3:E3"/>
    <mergeCell ref="B12:D12"/>
    <mergeCell ref="C13:D13"/>
  </mergeCells>
  <pageMargins left="0.70866141732283472" right="0.51181102362204722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56" t="s">
        <v>363</v>
      </c>
      <c r="B2" s="356"/>
      <c r="C2" s="356"/>
      <c r="D2" s="356"/>
      <c r="E2" s="356"/>
      <c r="F2" s="356"/>
      <c r="G2" s="356"/>
      <c r="H2" s="356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56"/>
      <c r="B3" s="356"/>
      <c r="C3" s="356"/>
      <c r="D3" s="356"/>
      <c r="E3" s="356"/>
      <c r="F3" s="356"/>
      <c r="G3" s="356"/>
      <c r="H3" s="356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57" t="s">
        <v>358</v>
      </c>
      <c r="B4" s="357"/>
      <c r="C4" s="357"/>
      <c r="D4" s="357"/>
      <c r="E4" s="357"/>
      <c r="F4" s="357"/>
      <c r="G4" s="357"/>
      <c r="H4" s="357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57"/>
      <c r="B5" s="357"/>
      <c r="C5" s="357"/>
      <c r="D5" s="357"/>
      <c r="E5" s="357"/>
      <c r="F5" s="357"/>
      <c r="G5" s="357"/>
      <c r="H5" s="357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57"/>
      <c r="B6" s="357"/>
      <c r="C6" s="357"/>
      <c r="D6" s="357"/>
      <c r="E6" s="357"/>
      <c r="F6" s="357"/>
      <c r="G6" s="357"/>
      <c r="H6" s="357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58" t="s">
        <v>330</v>
      </c>
      <c r="B8" s="358" t="s">
        <v>365</v>
      </c>
      <c r="C8" s="358"/>
      <c r="D8" s="358"/>
      <c r="E8" s="359" t="s">
        <v>364</v>
      </c>
      <c r="F8" s="358" t="s">
        <v>366</v>
      </c>
      <c r="G8" s="358"/>
      <c r="H8" s="358"/>
    </row>
    <row r="9" spans="1:21" ht="16.5" customHeight="1" x14ac:dyDescent="0.25">
      <c r="A9" s="358"/>
      <c r="B9" s="362" t="s">
        <v>362</v>
      </c>
      <c r="C9" s="358" t="s">
        <v>259</v>
      </c>
      <c r="D9" s="358"/>
      <c r="E9" s="360"/>
      <c r="F9" s="362" t="s">
        <v>362</v>
      </c>
      <c r="G9" s="358" t="s">
        <v>259</v>
      </c>
      <c r="H9" s="358"/>
    </row>
    <row r="10" spans="1:21" ht="72" customHeight="1" x14ac:dyDescent="0.25">
      <c r="A10" s="358"/>
      <c r="B10" s="362"/>
      <c r="C10" s="270" t="s">
        <v>361</v>
      </c>
      <c r="D10" s="270" t="s">
        <v>367</v>
      </c>
      <c r="E10" s="361"/>
      <c r="F10" s="362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34"/>
      <c r="G2" s="335"/>
      <c r="I2" s="374" t="s">
        <v>272</v>
      </c>
      <c r="J2" s="375"/>
    </row>
    <row r="3" spans="1:10" x14ac:dyDescent="0.2">
      <c r="G3" s="28"/>
    </row>
    <row r="4" spans="1:10" ht="18" customHeight="1" x14ac:dyDescent="0.2">
      <c r="C4" s="339" t="s">
        <v>181</v>
      </c>
      <c r="D4" s="339"/>
      <c r="E4" s="339"/>
      <c r="F4" s="339"/>
      <c r="G4" s="339"/>
      <c r="H4" s="339"/>
      <c r="I4" s="339"/>
      <c r="J4" s="339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71" t="s">
        <v>151</v>
      </c>
      <c r="E7" s="366" t="s">
        <v>279</v>
      </c>
      <c r="F7" s="366"/>
      <c r="G7" s="366"/>
      <c r="H7" s="366" t="s">
        <v>280</v>
      </c>
      <c r="I7" s="366"/>
      <c r="J7" s="366"/>
    </row>
    <row r="8" spans="1:10" ht="18.75" customHeight="1" x14ac:dyDescent="0.2">
      <c r="A8" s="10"/>
      <c r="B8" s="10"/>
      <c r="C8" s="366" t="s">
        <v>2</v>
      </c>
      <c r="D8" s="372"/>
      <c r="E8" s="368" t="s">
        <v>3</v>
      </c>
      <c r="F8" s="369"/>
      <c r="G8" s="370"/>
      <c r="H8" s="368" t="s">
        <v>3</v>
      </c>
      <c r="I8" s="369"/>
      <c r="J8" s="370"/>
    </row>
    <row r="9" spans="1:10" ht="48" x14ac:dyDescent="0.2">
      <c r="A9" s="10"/>
      <c r="B9" s="10"/>
      <c r="C9" s="366" t="s">
        <v>2</v>
      </c>
      <c r="D9" s="373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66" t="s">
        <v>152</v>
      </c>
      <c r="D42" s="366" t="s">
        <v>151</v>
      </c>
      <c r="E42" s="368" t="s">
        <v>3</v>
      </c>
      <c r="F42" s="369"/>
      <c r="G42" s="370"/>
      <c r="H42" s="368" t="s">
        <v>3</v>
      </c>
      <c r="I42" s="369"/>
      <c r="J42" s="370"/>
    </row>
    <row r="43" spans="1:10" ht="57.75" customHeight="1" x14ac:dyDescent="0.2">
      <c r="A43" s="10"/>
      <c r="B43" s="10"/>
      <c r="C43" s="367"/>
      <c r="D43" s="366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66" t="s">
        <v>46</v>
      </c>
      <c r="D79" s="29"/>
      <c r="E79" s="368" t="s">
        <v>3</v>
      </c>
      <c r="F79" s="369"/>
      <c r="G79" s="370"/>
      <c r="H79" s="368" t="s">
        <v>3</v>
      </c>
      <c r="I79" s="369"/>
      <c r="J79" s="370"/>
    </row>
    <row r="80" spans="1:10" ht="60" customHeight="1" x14ac:dyDescent="0.2">
      <c r="A80" s="10"/>
      <c r="B80" s="10"/>
      <c r="C80" s="366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63" t="s">
        <v>21</v>
      </c>
      <c r="D104" s="364"/>
      <c r="E104" s="364"/>
      <c r="F104" s="364"/>
      <c r="G104" s="364"/>
      <c r="H104" s="364"/>
      <c r="I104" s="364"/>
      <c r="J104" s="365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76" t="s">
        <v>297</v>
      </c>
      <c r="F2" s="376"/>
      <c r="G2" s="376"/>
      <c r="H2" s="376"/>
      <c r="I2" s="127"/>
      <c r="J2" s="127"/>
      <c r="K2" s="127"/>
      <c r="L2" s="127"/>
    </row>
    <row r="3" spans="1:12" ht="25.5" customHeight="1" x14ac:dyDescent="0.2">
      <c r="A3" s="377" t="s">
        <v>299</v>
      </c>
      <c r="B3" s="378"/>
      <c r="C3" s="378"/>
      <c r="D3" s="378"/>
      <c r="E3" s="378"/>
      <c r="F3" s="378"/>
      <c r="G3" s="378"/>
      <c r="H3" s="378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79" t="s">
        <v>301</v>
      </c>
      <c r="B7" s="380"/>
      <c r="C7" s="380"/>
      <c r="D7" s="380"/>
      <c r="E7" s="380"/>
      <c r="F7" s="380"/>
      <c r="G7" s="380"/>
      <c r="H7" s="381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79" t="s">
        <v>292</v>
      </c>
      <c r="B12" s="380"/>
      <c r="C12" s="380"/>
      <c r="D12" s="380"/>
      <c r="E12" s="380"/>
      <c r="F12" s="380"/>
      <c r="G12" s="380"/>
      <c r="H12" s="381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1" t="s">
        <v>277</v>
      </c>
      <c r="C1" s="342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43" t="s">
        <v>276</v>
      </c>
      <c r="B3" s="343"/>
      <c r="C3" s="343"/>
    </row>
    <row r="4" spans="1:27" x14ac:dyDescent="0.25">
      <c r="C4" s="120" t="s">
        <v>267</v>
      </c>
    </row>
    <row r="5" spans="1:27" ht="31.15" customHeight="1" x14ac:dyDescent="0.25">
      <c r="A5" s="344" t="s">
        <v>266</v>
      </c>
      <c r="B5" s="346" t="s">
        <v>265</v>
      </c>
      <c r="C5" s="347"/>
    </row>
    <row r="6" spans="1:27" ht="66.75" customHeight="1" x14ac:dyDescent="0.25">
      <c r="A6" s="345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256</v>
      </c>
      <c r="B4" s="349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256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50" t="s">
        <v>313</v>
      </c>
      <c r="B4" s="350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314</v>
      </c>
      <c r="B4" s="349"/>
      <c r="C4" s="349"/>
      <c r="D4" s="349"/>
      <c r="E4" s="349"/>
      <c r="F4" s="349"/>
      <c r="G4" s="349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329</v>
      </c>
      <c r="B4" s="349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324</v>
      </c>
      <c r="B4" s="349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315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январь</vt:lpstr>
      <vt:lpstr>только дсп</vt:lpstr>
      <vt:lpstr>пр.5</vt:lpstr>
      <vt:lpstr>пр.6</vt:lpstr>
      <vt:lpstr>пр.1!Область_печати</vt:lpstr>
      <vt:lpstr>пр.2!Область_печати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Соболь Анастасия Сергеевна</cp:lastModifiedBy>
  <cp:lastPrinted>2019-02-05T11:31:33Z</cp:lastPrinted>
  <dcterms:created xsi:type="dcterms:W3CDTF">2018-03-01T08:49:34Z</dcterms:created>
  <dcterms:modified xsi:type="dcterms:W3CDTF">2019-02-05T11:34:45Z</dcterms:modified>
</cp:coreProperties>
</file>