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6" i="1"/>
  <c r="J12" i="1"/>
  <c r="J13" i="1"/>
  <c r="J14" i="1"/>
  <c r="J15" i="1"/>
  <c r="J17" i="1"/>
  <c r="J18" i="1"/>
  <c r="J20" i="1"/>
  <c r="J21" i="1"/>
  <c r="J22" i="1"/>
  <c r="J24" i="1"/>
  <c r="J25" i="1"/>
  <c r="J26" i="1"/>
  <c r="J27" i="1"/>
  <c r="J28" i="1"/>
  <c r="J29" i="1"/>
  <c r="J30" i="1"/>
  <c r="J32" i="1"/>
  <c r="J33" i="1"/>
  <c r="J34" i="1"/>
  <c r="J35" i="1"/>
  <c r="J37" i="1"/>
  <c r="J39" i="1"/>
  <c r="J40" i="1"/>
  <c r="J41" i="1"/>
  <c r="J42" i="1"/>
  <c r="J43" i="1"/>
  <c r="J45" i="1"/>
  <c r="J46" i="1"/>
  <c r="J48" i="1"/>
  <c r="J50" i="1"/>
  <c r="J51" i="1"/>
  <c r="J52" i="1"/>
  <c r="J53" i="1"/>
  <c r="J55" i="1"/>
  <c r="J57" i="1"/>
  <c r="J59" i="1"/>
  <c r="J60" i="1"/>
  <c r="J62" i="1"/>
  <c r="J11" i="1"/>
  <c r="H12" i="1"/>
  <c r="H13" i="1"/>
  <c r="H14" i="1"/>
  <c r="H15" i="1"/>
  <c r="H17" i="1"/>
  <c r="H18" i="1"/>
  <c r="H20" i="1"/>
  <c r="H21" i="1"/>
  <c r="H22" i="1"/>
  <c r="H24" i="1"/>
  <c r="H25" i="1"/>
  <c r="H26" i="1"/>
  <c r="H27" i="1"/>
  <c r="H28" i="1"/>
  <c r="H29" i="1"/>
  <c r="H30" i="1"/>
  <c r="H32" i="1"/>
  <c r="H33" i="1"/>
  <c r="H34" i="1"/>
  <c r="H35" i="1"/>
  <c r="H37" i="1"/>
  <c r="H39" i="1"/>
  <c r="H40" i="1"/>
  <c r="H41" i="1"/>
  <c r="H42" i="1"/>
  <c r="H43" i="1"/>
  <c r="H45" i="1"/>
  <c r="H46" i="1"/>
  <c r="H48" i="1"/>
  <c r="H50" i="1"/>
  <c r="H51" i="1"/>
  <c r="H52" i="1"/>
  <c r="H53" i="1"/>
  <c r="H55" i="1"/>
  <c r="H56" i="1"/>
  <c r="H57" i="1"/>
  <c r="H59" i="1"/>
  <c r="H60" i="1"/>
  <c r="H62" i="1"/>
  <c r="H11" i="1"/>
  <c r="F13" i="1"/>
  <c r="F14" i="1"/>
  <c r="F15" i="1"/>
  <c r="F18" i="1"/>
  <c r="F20" i="1"/>
  <c r="F21" i="1"/>
  <c r="F22" i="1"/>
  <c r="F24" i="1"/>
  <c r="F27" i="1"/>
  <c r="F28" i="1"/>
  <c r="F29" i="1"/>
  <c r="F30" i="1"/>
  <c r="F32" i="1"/>
  <c r="F33" i="1"/>
  <c r="F34" i="1"/>
  <c r="F35" i="1"/>
  <c r="F37" i="1"/>
  <c r="F39" i="1"/>
  <c r="F40" i="1"/>
  <c r="F41" i="1"/>
  <c r="F42" i="1"/>
  <c r="F43" i="1"/>
  <c r="F45" i="1"/>
  <c r="F46" i="1"/>
  <c r="F48" i="1"/>
  <c r="F50" i="1"/>
  <c r="F51" i="1"/>
  <c r="F52" i="1"/>
  <c r="F53" i="1"/>
  <c r="F55" i="1"/>
  <c r="F56" i="1"/>
  <c r="F57" i="1"/>
  <c r="F59" i="1"/>
  <c r="F60" i="1"/>
  <c r="F12" i="1"/>
  <c r="F11" i="1"/>
  <c r="D54" i="1" l="1"/>
  <c r="E54" i="1"/>
  <c r="G54" i="1"/>
  <c r="I54" i="1"/>
  <c r="C54" i="1"/>
  <c r="D61" i="1"/>
  <c r="E61" i="1"/>
  <c r="G61" i="1"/>
  <c r="I61" i="1"/>
  <c r="C61" i="1"/>
  <c r="D58" i="1"/>
  <c r="E58" i="1"/>
  <c r="G58" i="1"/>
  <c r="I58" i="1"/>
  <c r="C58" i="1"/>
  <c r="D49" i="1"/>
  <c r="E49" i="1"/>
  <c r="G49" i="1"/>
  <c r="I49" i="1"/>
  <c r="C49" i="1"/>
  <c r="D47" i="1"/>
  <c r="E47" i="1"/>
  <c r="G47" i="1"/>
  <c r="I47" i="1"/>
  <c r="C47" i="1"/>
  <c r="D44" i="1"/>
  <c r="E44" i="1"/>
  <c r="G44" i="1"/>
  <c r="I44" i="1"/>
  <c r="C44" i="1"/>
  <c r="D38" i="1"/>
  <c r="E38" i="1"/>
  <c r="G38" i="1"/>
  <c r="I38" i="1"/>
  <c r="C38" i="1"/>
  <c r="D36" i="1"/>
  <c r="E36" i="1"/>
  <c r="G36" i="1"/>
  <c r="I36" i="1"/>
  <c r="C36" i="1"/>
  <c r="D31" i="1"/>
  <c r="E31" i="1"/>
  <c r="G31" i="1"/>
  <c r="I31" i="1"/>
  <c r="C31" i="1"/>
  <c r="D23" i="1"/>
  <c r="E23" i="1"/>
  <c r="G23" i="1"/>
  <c r="I23" i="1"/>
  <c r="C23" i="1"/>
  <c r="D19" i="1"/>
  <c r="E19" i="1"/>
  <c r="G19" i="1"/>
  <c r="I19" i="1"/>
  <c r="C19" i="1"/>
  <c r="D10" i="1"/>
  <c r="E10" i="1"/>
  <c r="G10" i="1"/>
  <c r="I10" i="1"/>
  <c r="C10" i="1"/>
  <c r="F10" i="1" l="1"/>
  <c r="J31" i="1"/>
  <c r="F36" i="1"/>
  <c r="J47" i="1"/>
  <c r="J10" i="1"/>
  <c r="H10" i="1"/>
  <c r="H58" i="1"/>
  <c r="H54" i="1"/>
  <c r="J54" i="1"/>
  <c r="F54" i="1"/>
  <c r="H49" i="1"/>
  <c r="J49" i="1"/>
  <c r="F49" i="1"/>
  <c r="F47" i="1"/>
  <c r="H38" i="1"/>
  <c r="H36" i="1"/>
  <c r="J36" i="1"/>
  <c r="F31" i="1"/>
  <c r="F38" i="1"/>
  <c r="H44" i="1"/>
  <c r="F58" i="1"/>
  <c r="H61" i="1"/>
  <c r="H31" i="1"/>
  <c r="J38" i="1"/>
  <c r="F44" i="1"/>
  <c r="H47" i="1"/>
  <c r="J58" i="1"/>
  <c r="J44" i="1"/>
  <c r="J61" i="1"/>
  <c r="J23" i="1"/>
  <c r="H23" i="1"/>
  <c r="F23" i="1"/>
  <c r="J19" i="1"/>
  <c r="H19" i="1"/>
  <c r="F19" i="1"/>
  <c r="I9" i="1"/>
  <c r="G9" i="1"/>
  <c r="E9" i="1"/>
  <c r="D9" i="1"/>
  <c r="C9" i="1"/>
</calcChain>
</file>

<file path=xl/sharedStrings.xml><?xml version="1.0" encoding="utf-8"?>
<sst xmlns="http://schemas.openxmlformats.org/spreadsheetml/2006/main" count="112" uniqueCount="110">
  <si>
    <t>тыс. рублей</t>
  </si>
  <si>
    <t>Код</t>
  </si>
  <si>
    <t>Наименование</t>
  </si>
  <si>
    <t>отчет</t>
  </si>
  <si>
    <t>2016 год</t>
  </si>
  <si>
    <t>2017 год</t>
  </si>
  <si>
    <t>проект</t>
  </si>
  <si>
    <t>2018 год</t>
  </si>
  <si>
    <t>2019 год</t>
  </si>
  <si>
    <t>% к 2018 году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</si>
  <si>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</si>
  <si>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</si>
  <si>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</si>
  <si>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</si>
  <si>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</si>
  <si>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</si>
  <si>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</si>
  <si>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</si>
  <si>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</si>
  <si>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</si>
  <si>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</si>
  <si>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</si>
  <si>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</si>
  <si>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</si>
  <si>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</si>
  <si>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</si>
  <si>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</si>
  <si>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</si>
  <si>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</si>
  <si>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</si>
  <si>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</si>
  <si>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</si>
  <si>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</si>
  <si>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</si>
  <si>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</si>
  <si>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</si>
  <si>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</si>
  <si>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</si>
  <si>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</si>
  <si>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</si>
  <si>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</si>
  <si>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</si>
  <si>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</si>
  <si>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</si>
  <si>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</si>
  <si>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</si>
  <si>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</si>
  <si>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</si>
  <si>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</si>
  <si>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</si>
  <si>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</si>
  <si>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</si>
  <si>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</si>
  <si>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</si>
  <si>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</si>
  <si>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</si>
  <si>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</si>
  <si>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</si>
  <si>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</si>
  <si>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</si>
  <si>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</si>
  <si>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</si>
  <si>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</si>
  <si>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</si>
  <si>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</si>
  <si>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</si>
  <si>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</si>
  <si>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</si>
  <si>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</si>
  <si>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</si>
  <si>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</si>
  <si>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</si>
  <si>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</si>
  <si>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</si>
  <si>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</si>
  <si>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</si>
  <si>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</si>
  <si>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</si>
  <si>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</si>
  <si>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</si>
  <si>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</si>
  <si>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</si>
  <si>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</si>
  <si>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</si>
  <si>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</si>
  <si>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</si>
  <si>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</si>
  <si>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</si>
  <si>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</si>
  <si>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</si>
  <si>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</si>
  <si>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</si>
  <si>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</si>
  <si>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</si>
  <si>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</si>
  <si>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</si>
  <si>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</si>
  <si>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</si>
  <si>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</si>
  <si>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</si>
  <si>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</si>
  <si>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0703</t>
  </si>
  <si>
    <t>Дополнительное образование детей</t>
  </si>
  <si>
    <t>к пояснительной записке</t>
  </si>
  <si>
    <t>2020 год</t>
  </si>
  <si>
    <t>оценка ожидаемого исполнения за 2017 год</t>
  </si>
  <si>
    <t>% к 2019 году</t>
  </si>
  <si>
    <t>% к 2017 году</t>
  </si>
  <si>
    <t>Приложение 2</t>
  </si>
  <si>
    <t>Сведения о расходах бюджета городского округа город Мегион по разделам и подразделам классификации расходов  на 2018 год и плановый период 2019 и 2020 годов в сравнении с ожидаемым исполнением за текущий 2017 финансовый год и данным за 2016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</si>
</sst>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[Red]\-#,##0.0;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" fillId="0" borderId="0" xfId="0" applyFont="1" applyAlignment="1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B1" zoomScaleNormal="100" workbookViewId="0">
      <selection activeCell="B12" sqref="B12"/>
    </sheetView>
  </sheetViews>
  <sheetFormatPr defaultRowHeight="15"/>
  <cols>
    <col min="1" max="1" width="11.125" style="1" customWidth="1"/>
    <col min="2" max="2" width="73.75" style="1" customWidth="1"/>
    <col min="3" max="3" width="22.125" style="1" customWidth="1"/>
    <col min="4" max="4" width="17.125" style="1" customWidth="1"/>
    <col min="5" max="5" width="16.25" style="1" customWidth="1"/>
    <col min="6" max="6" width="11.625" style="1" customWidth="1"/>
    <col min="7" max="7" width="16" style="1" customWidth="1"/>
    <col min="8" max="8" width="12" style="1" customWidth="1"/>
    <col min="9" max="9" width="16" style="1" customWidth="1"/>
    <col min="10" max="10" width="14.375" style="1" customWidth="1"/>
    <col min="11" max="260" width="9.125" style="1"/>
    <col min="261" max="261" width="63.375" style="1" customWidth="1"/>
    <col min="262" max="262" width="22.125" style="1" customWidth="1"/>
    <col min="263" max="263" width="17.125" style="1" customWidth="1"/>
    <col min="264" max="264" width="16.25" style="1" customWidth="1"/>
    <col min="265" max="265" width="16" style="1" customWidth="1"/>
    <col min="266" max="266" width="29.375" style="1" customWidth="1"/>
    <col min="267" max="516" width="9.125" style="1"/>
    <col min="517" max="517" width="63.375" style="1" customWidth="1"/>
    <col min="518" max="518" width="22.125" style="1" customWidth="1"/>
    <col min="519" max="519" width="17.125" style="1" customWidth="1"/>
    <col min="520" max="520" width="16.25" style="1" customWidth="1"/>
    <col min="521" max="521" width="16" style="1" customWidth="1"/>
    <col min="522" max="522" width="29.375" style="1" customWidth="1"/>
    <col min="523" max="772" width="9.125" style="1"/>
    <col min="773" max="773" width="63.375" style="1" customWidth="1"/>
    <col min="774" max="774" width="22.125" style="1" customWidth="1"/>
    <col min="775" max="775" width="17.125" style="1" customWidth="1"/>
    <col min="776" max="776" width="16.25" style="1" customWidth="1"/>
    <col min="777" max="777" width="16" style="1" customWidth="1"/>
    <col min="778" max="778" width="29.375" style="1" customWidth="1"/>
    <col min="779" max="1028" width="9.125" style="1"/>
    <col min="1029" max="1029" width="63.375" style="1" customWidth="1"/>
    <col min="1030" max="1030" width="22.125" style="1" customWidth="1"/>
    <col min="1031" max="1031" width="17.125" style="1" customWidth="1"/>
    <col min="1032" max="1032" width="16.25" style="1" customWidth="1"/>
    <col min="1033" max="1033" width="16" style="1" customWidth="1"/>
    <col min="1034" max="1034" width="29.375" style="1" customWidth="1"/>
    <col min="1035" max="1284" width="9.125" style="1"/>
    <col min="1285" max="1285" width="63.375" style="1" customWidth="1"/>
    <col min="1286" max="1286" width="22.125" style="1" customWidth="1"/>
    <col min="1287" max="1287" width="17.125" style="1" customWidth="1"/>
    <col min="1288" max="1288" width="16.25" style="1" customWidth="1"/>
    <col min="1289" max="1289" width="16" style="1" customWidth="1"/>
    <col min="1290" max="1290" width="29.375" style="1" customWidth="1"/>
    <col min="1291" max="1540" width="9.125" style="1"/>
    <col min="1541" max="1541" width="63.375" style="1" customWidth="1"/>
    <col min="1542" max="1542" width="22.125" style="1" customWidth="1"/>
    <col min="1543" max="1543" width="17.125" style="1" customWidth="1"/>
    <col min="1544" max="1544" width="16.25" style="1" customWidth="1"/>
    <col min="1545" max="1545" width="16" style="1" customWidth="1"/>
    <col min="1546" max="1546" width="29.375" style="1" customWidth="1"/>
    <col min="1547" max="1796" width="9.125" style="1"/>
    <col min="1797" max="1797" width="63.375" style="1" customWidth="1"/>
    <col min="1798" max="1798" width="22.125" style="1" customWidth="1"/>
    <col min="1799" max="1799" width="17.125" style="1" customWidth="1"/>
    <col min="1800" max="1800" width="16.25" style="1" customWidth="1"/>
    <col min="1801" max="1801" width="16" style="1" customWidth="1"/>
    <col min="1802" max="1802" width="29.375" style="1" customWidth="1"/>
    <col min="1803" max="2052" width="9.125" style="1"/>
    <col min="2053" max="2053" width="63.375" style="1" customWidth="1"/>
    <col min="2054" max="2054" width="22.125" style="1" customWidth="1"/>
    <col min="2055" max="2055" width="17.125" style="1" customWidth="1"/>
    <col min="2056" max="2056" width="16.25" style="1" customWidth="1"/>
    <col min="2057" max="2057" width="16" style="1" customWidth="1"/>
    <col min="2058" max="2058" width="29.375" style="1" customWidth="1"/>
    <col min="2059" max="2308" width="9.125" style="1"/>
    <col min="2309" max="2309" width="63.375" style="1" customWidth="1"/>
    <col min="2310" max="2310" width="22.125" style="1" customWidth="1"/>
    <col min="2311" max="2311" width="17.125" style="1" customWidth="1"/>
    <col min="2312" max="2312" width="16.25" style="1" customWidth="1"/>
    <col min="2313" max="2313" width="16" style="1" customWidth="1"/>
    <col min="2314" max="2314" width="29.375" style="1" customWidth="1"/>
    <col min="2315" max="2564" width="9.125" style="1"/>
    <col min="2565" max="2565" width="63.375" style="1" customWidth="1"/>
    <col min="2566" max="2566" width="22.125" style="1" customWidth="1"/>
    <col min="2567" max="2567" width="17.125" style="1" customWidth="1"/>
    <col min="2568" max="2568" width="16.25" style="1" customWidth="1"/>
    <col min="2569" max="2569" width="16" style="1" customWidth="1"/>
    <col min="2570" max="2570" width="29.375" style="1" customWidth="1"/>
    <col min="2571" max="2820" width="9.125" style="1"/>
    <col min="2821" max="2821" width="63.375" style="1" customWidth="1"/>
    <col min="2822" max="2822" width="22.125" style="1" customWidth="1"/>
    <col min="2823" max="2823" width="17.125" style="1" customWidth="1"/>
    <col min="2824" max="2824" width="16.25" style="1" customWidth="1"/>
    <col min="2825" max="2825" width="16" style="1" customWidth="1"/>
    <col min="2826" max="2826" width="29.375" style="1" customWidth="1"/>
    <col min="2827" max="3076" width="9.125" style="1"/>
    <col min="3077" max="3077" width="63.375" style="1" customWidth="1"/>
    <col min="3078" max="3078" width="22.125" style="1" customWidth="1"/>
    <col min="3079" max="3079" width="17.125" style="1" customWidth="1"/>
    <col min="3080" max="3080" width="16.25" style="1" customWidth="1"/>
    <col min="3081" max="3081" width="16" style="1" customWidth="1"/>
    <col min="3082" max="3082" width="29.375" style="1" customWidth="1"/>
    <col min="3083" max="3332" width="9.125" style="1"/>
    <col min="3333" max="3333" width="63.375" style="1" customWidth="1"/>
    <col min="3334" max="3334" width="22.125" style="1" customWidth="1"/>
    <col min="3335" max="3335" width="17.125" style="1" customWidth="1"/>
    <col min="3336" max="3336" width="16.25" style="1" customWidth="1"/>
    <col min="3337" max="3337" width="16" style="1" customWidth="1"/>
    <col min="3338" max="3338" width="29.375" style="1" customWidth="1"/>
    <col min="3339" max="3588" width="9.125" style="1"/>
    <col min="3589" max="3589" width="63.375" style="1" customWidth="1"/>
    <col min="3590" max="3590" width="22.125" style="1" customWidth="1"/>
    <col min="3591" max="3591" width="17.125" style="1" customWidth="1"/>
    <col min="3592" max="3592" width="16.25" style="1" customWidth="1"/>
    <col min="3593" max="3593" width="16" style="1" customWidth="1"/>
    <col min="3594" max="3594" width="29.375" style="1" customWidth="1"/>
    <col min="3595" max="3844" width="9.125" style="1"/>
    <col min="3845" max="3845" width="63.375" style="1" customWidth="1"/>
    <col min="3846" max="3846" width="22.125" style="1" customWidth="1"/>
    <col min="3847" max="3847" width="17.125" style="1" customWidth="1"/>
    <col min="3848" max="3848" width="16.25" style="1" customWidth="1"/>
    <col min="3849" max="3849" width="16" style="1" customWidth="1"/>
    <col min="3850" max="3850" width="29.375" style="1" customWidth="1"/>
    <col min="3851" max="4100" width="9.125" style="1"/>
    <col min="4101" max="4101" width="63.375" style="1" customWidth="1"/>
    <col min="4102" max="4102" width="22.125" style="1" customWidth="1"/>
    <col min="4103" max="4103" width="17.125" style="1" customWidth="1"/>
    <col min="4104" max="4104" width="16.25" style="1" customWidth="1"/>
    <col min="4105" max="4105" width="16" style="1" customWidth="1"/>
    <col min="4106" max="4106" width="29.375" style="1" customWidth="1"/>
    <col min="4107" max="4356" width="9.125" style="1"/>
    <col min="4357" max="4357" width="63.375" style="1" customWidth="1"/>
    <col min="4358" max="4358" width="22.125" style="1" customWidth="1"/>
    <col min="4359" max="4359" width="17.125" style="1" customWidth="1"/>
    <col min="4360" max="4360" width="16.25" style="1" customWidth="1"/>
    <col min="4361" max="4361" width="16" style="1" customWidth="1"/>
    <col min="4362" max="4362" width="29.375" style="1" customWidth="1"/>
    <col min="4363" max="4612" width="9.125" style="1"/>
    <col min="4613" max="4613" width="63.375" style="1" customWidth="1"/>
    <col min="4614" max="4614" width="22.125" style="1" customWidth="1"/>
    <col min="4615" max="4615" width="17.125" style="1" customWidth="1"/>
    <col min="4616" max="4616" width="16.25" style="1" customWidth="1"/>
    <col min="4617" max="4617" width="16" style="1" customWidth="1"/>
    <col min="4618" max="4618" width="29.375" style="1" customWidth="1"/>
    <col min="4619" max="4868" width="9.125" style="1"/>
    <col min="4869" max="4869" width="63.375" style="1" customWidth="1"/>
    <col min="4870" max="4870" width="22.125" style="1" customWidth="1"/>
    <col min="4871" max="4871" width="17.125" style="1" customWidth="1"/>
    <col min="4872" max="4872" width="16.25" style="1" customWidth="1"/>
    <col min="4873" max="4873" width="16" style="1" customWidth="1"/>
    <col min="4874" max="4874" width="29.375" style="1" customWidth="1"/>
    <col min="4875" max="5124" width="9.125" style="1"/>
    <col min="5125" max="5125" width="63.375" style="1" customWidth="1"/>
    <col min="5126" max="5126" width="22.125" style="1" customWidth="1"/>
    <col min="5127" max="5127" width="17.125" style="1" customWidth="1"/>
    <col min="5128" max="5128" width="16.25" style="1" customWidth="1"/>
    <col min="5129" max="5129" width="16" style="1" customWidth="1"/>
    <col min="5130" max="5130" width="29.375" style="1" customWidth="1"/>
    <col min="5131" max="5380" width="9.125" style="1"/>
    <col min="5381" max="5381" width="63.375" style="1" customWidth="1"/>
    <col min="5382" max="5382" width="22.125" style="1" customWidth="1"/>
    <col min="5383" max="5383" width="17.125" style="1" customWidth="1"/>
    <col min="5384" max="5384" width="16.25" style="1" customWidth="1"/>
    <col min="5385" max="5385" width="16" style="1" customWidth="1"/>
    <col min="5386" max="5386" width="29.375" style="1" customWidth="1"/>
    <col min="5387" max="5636" width="9.125" style="1"/>
    <col min="5637" max="5637" width="63.375" style="1" customWidth="1"/>
    <col min="5638" max="5638" width="22.125" style="1" customWidth="1"/>
    <col min="5639" max="5639" width="17.125" style="1" customWidth="1"/>
    <col min="5640" max="5640" width="16.25" style="1" customWidth="1"/>
    <col min="5641" max="5641" width="16" style="1" customWidth="1"/>
    <col min="5642" max="5642" width="29.375" style="1" customWidth="1"/>
    <col min="5643" max="5892" width="9.125" style="1"/>
    <col min="5893" max="5893" width="63.375" style="1" customWidth="1"/>
    <col min="5894" max="5894" width="22.125" style="1" customWidth="1"/>
    <col min="5895" max="5895" width="17.125" style="1" customWidth="1"/>
    <col min="5896" max="5896" width="16.25" style="1" customWidth="1"/>
    <col min="5897" max="5897" width="16" style="1" customWidth="1"/>
    <col min="5898" max="5898" width="29.375" style="1" customWidth="1"/>
    <col min="5899" max="6148" width="9.125" style="1"/>
    <col min="6149" max="6149" width="63.375" style="1" customWidth="1"/>
    <col min="6150" max="6150" width="22.125" style="1" customWidth="1"/>
    <col min="6151" max="6151" width="17.125" style="1" customWidth="1"/>
    <col min="6152" max="6152" width="16.25" style="1" customWidth="1"/>
    <col min="6153" max="6153" width="16" style="1" customWidth="1"/>
    <col min="6154" max="6154" width="29.375" style="1" customWidth="1"/>
    <col min="6155" max="6404" width="9.125" style="1"/>
    <col min="6405" max="6405" width="63.375" style="1" customWidth="1"/>
    <col min="6406" max="6406" width="22.125" style="1" customWidth="1"/>
    <col min="6407" max="6407" width="17.125" style="1" customWidth="1"/>
    <col min="6408" max="6408" width="16.25" style="1" customWidth="1"/>
    <col min="6409" max="6409" width="16" style="1" customWidth="1"/>
    <col min="6410" max="6410" width="29.375" style="1" customWidth="1"/>
    <col min="6411" max="6660" width="9.125" style="1"/>
    <col min="6661" max="6661" width="63.375" style="1" customWidth="1"/>
    <col min="6662" max="6662" width="22.125" style="1" customWidth="1"/>
    <col min="6663" max="6663" width="17.125" style="1" customWidth="1"/>
    <col min="6664" max="6664" width="16.25" style="1" customWidth="1"/>
    <col min="6665" max="6665" width="16" style="1" customWidth="1"/>
    <col min="6666" max="6666" width="29.375" style="1" customWidth="1"/>
    <col min="6667" max="6916" width="9.125" style="1"/>
    <col min="6917" max="6917" width="63.375" style="1" customWidth="1"/>
    <col min="6918" max="6918" width="22.125" style="1" customWidth="1"/>
    <col min="6919" max="6919" width="17.125" style="1" customWidth="1"/>
    <col min="6920" max="6920" width="16.25" style="1" customWidth="1"/>
    <col min="6921" max="6921" width="16" style="1" customWidth="1"/>
    <col min="6922" max="6922" width="29.375" style="1" customWidth="1"/>
    <col min="6923" max="7172" width="9.125" style="1"/>
    <col min="7173" max="7173" width="63.375" style="1" customWidth="1"/>
    <col min="7174" max="7174" width="22.125" style="1" customWidth="1"/>
    <col min="7175" max="7175" width="17.125" style="1" customWidth="1"/>
    <col min="7176" max="7176" width="16.25" style="1" customWidth="1"/>
    <col min="7177" max="7177" width="16" style="1" customWidth="1"/>
    <col min="7178" max="7178" width="29.375" style="1" customWidth="1"/>
    <col min="7179" max="7428" width="9.125" style="1"/>
    <col min="7429" max="7429" width="63.375" style="1" customWidth="1"/>
    <col min="7430" max="7430" width="22.125" style="1" customWidth="1"/>
    <col min="7431" max="7431" width="17.125" style="1" customWidth="1"/>
    <col min="7432" max="7432" width="16.25" style="1" customWidth="1"/>
    <col min="7433" max="7433" width="16" style="1" customWidth="1"/>
    <col min="7434" max="7434" width="29.375" style="1" customWidth="1"/>
    <col min="7435" max="7684" width="9.125" style="1"/>
    <col min="7685" max="7685" width="63.375" style="1" customWidth="1"/>
    <col min="7686" max="7686" width="22.125" style="1" customWidth="1"/>
    <col min="7687" max="7687" width="17.125" style="1" customWidth="1"/>
    <col min="7688" max="7688" width="16.25" style="1" customWidth="1"/>
    <col min="7689" max="7689" width="16" style="1" customWidth="1"/>
    <col min="7690" max="7690" width="29.375" style="1" customWidth="1"/>
    <col min="7691" max="7940" width="9.125" style="1"/>
    <col min="7941" max="7941" width="63.375" style="1" customWidth="1"/>
    <col min="7942" max="7942" width="22.125" style="1" customWidth="1"/>
    <col min="7943" max="7943" width="17.125" style="1" customWidth="1"/>
    <col min="7944" max="7944" width="16.25" style="1" customWidth="1"/>
    <col min="7945" max="7945" width="16" style="1" customWidth="1"/>
    <col min="7946" max="7946" width="29.375" style="1" customWidth="1"/>
    <col min="7947" max="8196" width="9.125" style="1"/>
    <col min="8197" max="8197" width="63.375" style="1" customWidth="1"/>
    <col min="8198" max="8198" width="22.125" style="1" customWidth="1"/>
    <col min="8199" max="8199" width="17.125" style="1" customWidth="1"/>
    <col min="8200" max="8200" width="16.25" style="1" customWidth="1"/>
    <col min="8201" max="8201" width="16" style="1" customWidth="1"/>
    <col min="8202" max="8202" width="29.375" style="1" customWidth="1"/>
    <col min="8203" max="8452" width="9.125" style="1"/>
    <col min="8453" max="8453" width="63.375" style="1" customWidth="1"/>
    <col min="8454" max="8454" width="22.125" style="1" customWidth="1"/>
    <col min="8455" max="8455" width="17.125" style="1" customWidth="1"/>
    <col min="8456" max="8456" width="16.25" style="1" customWidth="1"/>
    <col min="8457" max="8457" width="16" style="1" customWidth="1"/>
    <col min="8458" max="8458" width="29.375" style="1" customWidth="1"/>
    <col min="8459" max="8708" width="9.125" style="1"/>
    <col min="8709" max="8709" width="63.375" style="1" customWidth="1"/>
    <col min="8710" max="8710" width="22.125" style="1" customWidth="1"/>
    <col min="8711" max="8711" width="17.125" style="1" customWidth="1"/>
    <col min="8712" max="8712" width="16.25" style="1" customWidth="1"/>
    <col min="8713" max="8713" width="16" style="1" customWidth="1"/>
    <col min="8714" max="8714" width="29.375" style="1" customWidth="1"/>
    <col min="8715" max="8964" width="9.125" style="1"/>
    <col min="8965" max="8965" width="63.375" style="1" customWidth="1"/>
    <col min="8966" max="8966" width="22.125" style="1" customWidth="1"/>
    <col min="8967" max="8967" width="17.125" style="1" customWidth="1"/>
    <col min="8968" max="8968" width="16.25" style="1" customWidth="1"/>
    <col min="8969" max="8969" width="16" style="1" customWidth="1"/>
    <col min="8970" max="8970" width="29.375" style="1" customWidth="1"/>
    <col min="8971" max="9220" width="9.125" style="1"/>
    <col min="9221" max="9221" width="63.375" style="1" customWidth="1"/>
    <col min="9222" max="9222" width="22.125" style="1" customWidth="1"/>
    <col min="9223" max="9223" width="17.125" style="1" customWidth="1"/>
    <col min="9224" max="9224" width="16.25" style="1" customWidth="1"/>
    <col min="9225" max="9225" width="16" style="1" customWidth="1"/>
    <col min="9226" max="9226" width="29.375" style="1" customWidth="1"/>
    <col min="9227" max="9476" width="9.125" style="1"/>
    <col min="9477" max="9477" width="63.375" style="1" customWidth="1"/>
    <col min="9478" max="9478" width="22.125" style="1" customWidth="1"/>
    <col min="9479" max="9479" width="17.125" style="1" customWidth="1"/>
    <col min="9480" max="9480" width="16.25" style="1" customWidth="1"/>
    <col min="9481" max="9481" width="16" style="1" customWidth="1"/>
    <col min="9482" max="9482" width="29.375" style="1" customWidth="1"/>
    <col min="9483" max="9732" width="9.125" style="1"/>
    <col min="9733" max="9733" width="63.375" style="1" customWidth="1"/>
    <col min="9734" max="9734" width="22.125" style="1" customWidth="1"/>
    <col min="9735" max="9735" width="17.125" style="1" customWidth="1"/>
    <col min="9736" max="9736" width="16.25" style="1" customWidth="1"/>
    <col min="9737" max="9737" width="16" style="1" customWidth="1"/>
    <col min="9738" max="9738" width="29.375" style="1" customWidth="1"/>
    <col min="9739" max="9988" width="9.125" style="1"/>
    <col min="9989" max="9989" width="63.375" style="1" customWidth="1"/>
    <col min="9990" max="9990" width="22.125" style="1" customWidth="1"/>
    <col min="9991" max="9991" width="17.125" style="1" customWidth="1"/>
    <col min="9992" max="9992" width="16.25" style="1" customWidth="1"/>
    <col min="9993" max="9993" width="16" style="1" customWidth="1"/>
    <col min="9994" max="9994" width="29.375" style="1" customWidth="1"/>
    <col min="9995" max="10244" width="9.125" style="1"/>
    <col min="10245" max="10245" width="63.375" style="1" customWidth="1"/>
    <col min="10246" max="10246" width="22.125" style="1" customWidth="1"/>
    <col min="10247" max="10247" width="17.125" style="1" customWidth="1"/>
    <col min="10248" max="10248" width="16.25" style="1" customWidth="1"/>
    <col min="10249" max="10249" width="16" style="1" customWidth="1"/>
    <col min="10250" max="10250" width="29.375" style="1" customWidth="1"/>
    <col min="10251" max="10500" width="9.125" style="1"/>
    <col min="10501" max="10501" width="63.375" style="1" customWidth="1"/>
    <col min="10502" max="10502" width="22.125" style="1" customWidth="1"/>
    <col min="10503" max="10503" width="17.125" style="1" customWidth="1"/>
    <col min="10504" max="10504" width="16.25" style="1" customWidth="1"/>
    <col min="10505" max="10505" width="16" style="1" customWidth="1"/>
    <col min="10506" max="10506" width="29.375" style="1" customWidth="1"/>
    <col min="10507" max="10756" width="9.125" style="1"/>
    <col min="10757" max="10757" width="63.375" style="1" customWidth="1"/>
    <col min="10758" max="10758" width="22.125" style="1" customWidth="1"/>
    <col min="10759" max="10759" width="17.125" style="1" customWidth="1"/>
    <col min="10760" max="10760" width="16.25" style="1" customWidth="1"/>
    <col min="10761" max="10761" width="16" style="1" customWidth="1"/>
    <col min="10762" max="10762" width="29.375" style="1" customWidth="1"/>
    <col min="10763" max="11012" width="9.125" style="1"/>
    <col min="11013" max="11013" width="63.375" style="1" customWidth="1"/>
    <col min="11014" max="11014" width="22.125" style="1" customWidth="1"/>
    <col min="11015" max="11015" width="17.125" style="1" customWidth="1"/>
    <col min="11016" max="11016" width="16.25" style="1" customWidth="1"/>
    <col min="11017" max="11017" width="16" style="1" customWidth="1"/>
    <col min="11018" max="11018" width="29.375" style="1" customWidth="1"/>
    <col min="11019" max="11268" width="9.125" style="1"/>
    <col min="11269" max="11269" width="63.375" style="1" customWidth="1"/>
    <col min="11270" max="11270" width="22.125" style="1" customWidth="1"/>
    <col min="11271" max="11271" width="17.125" style="1" customWidth="1"/>
    <col min="11272" max="11272" width="16.25" style="1" customWidth="1"/>
    <col min="11273" max="11273" width="16" style="1" customWidth="1"/>
    <col min="11274" max="11274" width="29.375" style="1" customWidth="1"/>
    <col min="11275" max="11524" width="9.125" style="1"/>
    <col min="11525" max="11525" width="63.375" style="1" customWidth="1"/>
    <col min="11526" max="11526" width="22.125" style="1" customWidth="1"/>
    <col min="11527" max="11527" width="17.125" style="1" customWidth="1"/>
    <col min="11528" max="11528" width="16.25" style="1" customWidth="1"/>
    <col min="11529" max="11529" width="16" style="1" customWidth="1"/>
    <col min="11530" max="11530" width="29.375" style="1" customWidth="1"/>
    <col min="11531" max="11780" width="9.125" style="1"/>
    <col min="11781" max="11781" width="63.375" style="1" customWidth="1"/>
    <col min="11782" max="11782" width="22.125" style="1" customWidth="1"/>
    <col min="11783" max="11783" width="17.125" style="1" customWidth="1"/>
    <col min="11784" max="11784" width="16.25" style="1" customWidth="1"/>
    <col min="11785" max="11785" width="16" style="1" customWidth="1"/>
    <col min="11786" max="11786" width="29.375" style="1" customWidth="1"/>
    <col min="11787" max="12036" width="9.125" style="1"/>
    <col min="12037" max="12037" width="63.375" style="1" customWidth="1"/>
    <col min="12038" max="12038" width="22.125" style="1" customWidth="1"/>
    <col min="12039" max="12039" width="17.125" style="1" customWidth="1"/>
    <col min="12040" max="12040" width="16.25" style="1" customWidth="1"/>
    <col min="12041" max="12041" width="16" style="1" customWidth="1"/>
    <col min="12042" max="12042" width="29.375" style="1" customWidth="1"/>
    <col min="12043" max="12292" width="9.125" style="1"/>
    <col min="12293" max="12293" width="63.375" style="1" customWidth="1"/>
    <col min="12294" max="12294" width="22.125" style="1" customWidth="1"/>
    <col min="12295" max="12295" width="17.125" style="1" customWidth="1"/>
    <col min="12296" max="12296" width="16.25" style="1" customWidth="1"/>
    <col min="12297" max="12297" width="16" style="1" customWidth="1"/>
    <col min="12298" max="12298" width="29.375" style="1" customWidth="1"/>
    <col min="12299" max="12548" width="9.125" style="1"/>
    <col min="12549" max="12549" width="63.375" style="1" customWidth="1"/>
    <col min="12550" max="12550" width="22.125" style="1" customWidth="1"/>
    <col min="12551" max="12551" width="17.125" style="1" customWidth="1"/>
    <col min="12552" max="12552" width="16.25" style="1" customWidth="1"/>
    <col min="12553" max="12553" width="16" style="1" customWidth="1"/>
    <col min="12554" max="12554" width="29.375" style="1" customWidth="1"/>
    <col min="12555" max="12804" width="9.125" style="1"/>
    <col min="12805" max="12805" width="63.375" style="1" customWidth="1"/>
    <col min="12806" max="12806" width="22.125" style="1" customWidth="1"/>
    <col min="12807" max="12807" width="17.125" style="1" customWidth="1"/>
    <col min="12808" max="12808" width="16.25" style="1" customWidth="1"/>
    <col min="12809" max="12809" width="16" style="1" customWidth="1"/>
    <col min="12810" max="12810" width="29.375" style="1" customWidth="1"/>
    <col min="12811" max="13060" width="9.125" style="1"/>
    <col min="13061" max="13061" width="63.375" style="1" customWidth="1"/>
    <col min="13062" max="13062" width="22.125" style="1" customWidth="1"/>
    <col min="13063" max="13063" width="17.125" style="1" customWidth="1"/>
    <col min="13064" max="13064" width="16.25" style="1" customWidth="1"/>
    <col min="13065" max="13065" width="16" style="1" customWidth="1"/>
    <col min="13066" max="13066" width="29.375" style="1" customWidth="1"/>
    <col min="13067" max="13316" width="9.125" style="1"/>
    <col min="13317" max="13317" width="63.375" style="1" customWidth="1"/>
    <col min="13318" max="13318" width="22.125" style="1" customWidth="1"/>
    <col min="13319" max="13319" width="17.125" style="1" customWidth="1"/>
    <col min="13320" max="13320" width="16.25" style="1" customWidth="1"/>
    <col min="13321" max="13321" width="16" style="1" customWidth="1"/>
    <col min="13322" max="13322" width="29.375" style="1" customWidth="1"/>
    <col min="13323" max="13572" width="9.125" style="1"/>
    <col min="13573" max="13573" width="63.375" style="1" customWidth="1"/>
    <col min="13574" max="13574" width="22.125" style="1" customWidth="1"/>
    <col min="13575" max="13575" width="17.125" style="1" customWidth="1"/>
    <col min="13576" max="13576" width="16.25" style="1" customWidth="1"/>
    <col min="13577" max="13577" width="16" style="1" customWidth="1"/>
    <col min="13578" max="13578" width="29.375" style="1" customWidth="1"/>
    <col min="13579" max="13828" width="9.125" style="1"/>
    <col min="13829" max="13829" width="63.375" style="1" customWidth="1"/>
    <col min="13830" max="13830" width="22.125" style="1" customWidth="1"/>
    <col min="13831" max="13831" width="17.125" style="1" customWidth="1"/>
    <col min="13832" max="13832" width="16.25" style="1" customWidth="1"/>
    <col min="13833" max="13833" width="16" style="1" customWidth="1"/>
    <col min="13834" max="13834" width="29.375" style="1" customWidth="1"/>
    <col min="13835" max="14084" width="9.125" style="1"/>
    <col min="14085" max="14085" width="63.375" style="1" customWidth="1"/>
    <col min="14086" max="14086" width="22.125" style="1" customWidth="1"/>
    <col min="14087" max="14087" width="17.125" style="1" customWidth="1"/>
    <col min="14088" max="14088" width="16.25" style="1" customWidth="1"/>
    <col min="14089" max="14089" width="16" style="1" customWidth="1"/>
    <col min="14090" max="14090" width="29.375" style="1" customWidth="1"/>
    <col min="14091" max="14340" width="9.125" style="1"/>
    <col min="14341" max="14341" width="63.375" style="1" customWidth="1"/>
    <col min="14342" max="14342" width="22.125" style="1" customWidth="1"/>
    <col min="14343" max="14343" width="17.125" style="1" customWidth="1"/>
    <col min="14344" max="14344" width="16.25" style="1" customWidth="1"/>
    <col min="14345" max="14345" width="16" style="1" customWidth="1"/>
    <col min="14346" max="14346" width="29.375" style="1" customWidth="1"/>
    <col min="14347" max="14596" width="9.125" style="1"/>
    <col min="14597" max="14597" width="63.375" style="1" customWidth="1"/>
    <col min="14598" max="14598" width="22.125" style="1" customWidth="1"/>
    <col min="14599" max="14599" width="17.125" style="1" customWidth="1"/>
    <col min="14600" max="14600" width="16.25" style="1" customWidth="1"/>
    <col min="14601" max="14601" width="16" style="1" customWidth="1"/>
    <col min="14602" max="14602" width="29.375" style="1" customWidth="1"/>
    <col min="14603" max="14852" width="9.125" style="1"/>
    <col min="14853" max="14853" width="63.375" style="1" customWidth="1"/>
    <col min="14854" max="14854" width="22.125" style="1" customWidth="1"/>
    <col min="14855" max="14855" width="17.125" style="1" customWidth="1"/>
    <col min="14856" max="14856" width="16.25" style="1" customWidth="1"/>
    <col min="14857" max="14857" width="16" style="1" customWidth="1"/>
    <col min="14858" max="14858" width="29.375" style="1" customWidth="1"/>
    <col min="14859" max="15108" width="9.125" style="1"/>
    <col min="15109" max="15109" width="63.375" style="1" customWidth="1"/>
    <col min="15110" max="15110" width="22.125" style="1" customWidth="1"/>
    <col min="15111" max="15111" width="17.125" style="1" customWidth="1"/>
    <col min="15112" max="15112" width="16.25" style="1" customWidth="1"/>
    <col min="15113" max="15113" width="16" style="1" customWidth="1"/>
    <col min="15114" max="15114" width="29.375" style="1" customWidth="1"/>
    <col min="15115" max="15364" width="9.125" style="1"/>
    <col min="15365" max="15365" width="63.375" style="1" customWidth="1"/>
    <col min="15366" max="15366" width="22.125" style="1" customWidth="1"/>
    <col min="15367" max="15367" width="17.125" style="1" customWidth="1"/>
    <col min="15368" max="15368" width="16.25" style="1" customWidth="1"/>
    <col min="15369" max="15369" width="16" style="1" customWidth="1"/>
    <col min="15370" max="15370" width="29.375" style="1" customWidth="1"/>
    <col min="15371" max="15620" width="9.125" style="1"/>
    <col min="15621" max="15621" width="63.375" style="1" customWidth="1"/>
    <col min="15622" max="15622" width="22.125" style="1" customWidth="1"/>
    <col min="15623" max="15623" width="17.125" style="1" customWidth="1"/>
    <col min="15624" max="15624" width="16.25" style="1" customWidth="1"/>
    <col min="15625" max="15625" width="16" style="1" customWidth="1"/>
    <col min="15626" max="15626" width="29.375" style="1" customWidth="1"/>
    <col min="15627" max="15876" width="9.125" style="1"/>
    <col min="15877" max="15877" width="63.375" style="1" customWidth="1"/>
    <col min="15878" max="15878" width="22.125" style="1" customWidth="1"/>
    <col min="15879" max="15879" width="17.125" style="1" customWidth="1"/>
    <col min="15880" max="15880" width="16.25" style="1" customWidth="1"/>
    <col min="15881" max="15881" width="16" style="1" customWidth="1"/>
    <col min="15882" max="15882" width="29.375" style="1" customWidth="1"/>
    <col min="15883" max="16132" width="9.125" style="1"/>
    <col min="16133" max="16133" width="63.375" style="1" customWidth="1"/>
    <col min="16134" max="16134" width="22.125" style="1" customWidth="1"/>
    <col min="16135" max="16135" width="17.125" style="1" customWidth="1"/>
    <col min="16136" max="16136" width="16.25" style="1" customWidth="1"/>
    <col min="16137" max="16137" width="16" style="1" customWidth="1"/>
    <col min="16138" max="16138" width="29.375" style="1" customWidth="1"/>
    <col min="16139" max="16384" width="9.125" style="1"/>
  </cols>
  <sheetData>
    <row r="1" spans="1:12" ht="3" customHeight="1"/>
    <row r="2" spans="1:12">
      <c r="H2" s="20"/>
      <c r="I2" s="20" t="s">
        <v>108</v>
      </c>
      <c r="J2" s="20"/>
      <c r="K2" s="20"/>
      <c r="L2" s="20"/>
    </row>
    <row r="3" spans="1:12" ht="13.5" customHeight="1">
      <c r="I3" s="1" t="s">
        <v>103</v>
      </c>
    </row>
    <row r="4" spans="1:12" ht="42" customHeight="1">
      <c r="B4" s="27" t="s">
        <v>109</v>
      </c>
      <c r="C4" s="27"/>
      <c r="D4" s="27"/>
      <c r="E4" s="27"/>
      <c r="F4" s="27"/>
      <c r="G4" s="27"/>
      <c r="H4" s="27"/>
      <c r="I4" s="26"/>
      <c r="J4" s="26"/>
    </row>
    <row r="5" spans="1:12">
      <c r="B5" s="2"/>
      <c r="F5" s="3"/>
      <c r="G5" s="3"/>
      <c r="H5" s="3"/>
      <c r="I5" s="3"/>
      <c r="J5" s="3" t="s">
        <v>0</v>
      </c>
    </row>
    <row r="6" spans="1:12" ht="15.75">
      <c r="A6" s="28" t="s">
        <v>1</v>
      </c>
      <c r="B6" s="29" t="s">
        <v>2</v>
      </c>
      <c r="C6" s="6" t="s">
        <v>4</v>
      </c>
      <c r="D6" s="6" t="s">
        <v>5</v>
      </c>
      <c r="E6" s="30" t="s">
        <v>7</v>
      </c>
      <c r="F6" s="30"/>
      <c r="G6" s="31" t="s">
        <v>8</v>
      </c>
      <c r="H6" s="31"/>
      <c r="I6" s="31" t="s">
        <v>104</v>
      </c>
      <c r="J6" s="31"/>
    </row>
    <row r="7" spans="1:12" s="2" customFormat="1" ht="57.75" customHeight="1">
      <c r="A7" s="28"/>
      <c r="B7" s="29"/>
      <c r="C7" s="4" t="s">
        <v>3</v>
      </c>
      <c r="D7" s="5" t="s">
        <v>105</v>
      </c>
      <c r="E7" s="5" t="s">
        <v>6</v>
      </c>
      <c r="F7" s="5" t="s">
        <v>107</v>
      </c>
      <c r="G7" s="5" t="s">
        <v>6</v>
      </c>
      <c r="H7" s="5" t="s">
        <v>9</v>
      </c>
      <c r="I7" s="5" t="s">
        <v>6</v>
      </c>
      <c r="J7" s="5" t="s">
        <v>106</v>
      </c>
    </row>
    <row r="8" spans="1:12" s="2" customFormat="1" ht="1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9">
        <v>10</v>
      </c>
    </row>
    <row r="9" spans="1:12" ht="15.75">
      <c r="A9" s="17"/>
      <c r="B9" s="18" t="s">
        <v>10</v>
      </c>
      <c r="C9" s="21">
        <f>SUM(C10+C19+C23+C31+C36+C38+C44+C47+C49+C54+C58+C61)</f>
        <v>4098025.0999999996</v>
      </c>
      <c r="D9" s="21">
        <f t="shared" ref="D9:I9" si="0">SUM(D10+D19+D23+D31+D36+D38+D44+D47+D49+D54+D58+D61)</f>
        <v>4618054.0999999996</v>
      </c>
      <c r="E9" s="21">
        <f t="shared" si="0"/>
        <v>4118675.9</v>
      </c>
      <c r="F9" s="21">
        <v>89.5</v>
      </c>
      <c r="G9" s="21">
        <f t="shared" si="0"/>
        <v>3595847.4999999995</v>
      </c>
      <c r="H9" s="21">
        <v>98.3</v>
      </c>
      <c r="I9" s="21">
        <f t="shared" si="0"/>
        <v>3600841.0999999996</v>
      </c>
      <c r="J9" s="21">
        <v>93.8</v>
      </c>
    </row>
    <row r="10" spans="1:12" ht="15.75">
      <c r="A10" s="19" t="s">
        <v>63</v>
      </c>
      <c r="B10" s="18" t="s">
        <v>11</v>
      </c>
      <c r="C10" s="21">
        <f>SUM(C11:C18)</f>
        <v>369910.4</v>
      </c>
      <c r="D10" s="21">
        <f t="shared" ref="D10:I10" si="1">SUM(D11:D18)</f>
        <v>406900.19999999995</v>
      </c>
      <c r="E10" s="21">
        <f t="shared" si="1"/>
        <v>406425.1</v>
      </c>
      <c r="F10" s="23">
        <f>SUM(E10)/D10*100</f>
        <v>99.883239182482583</v>
      </c>
      <c r="G10" s="21">
        <f t="shared" si="1"/>
        <v>458758.19999999995</v>
      </c>
      <c r="H10" s="23">
        <f>SUM(G10)/E10*100</f>
        <v>112.87644390073348</v>
      </c>
      <c r="I10" s="21">
        <f t="shared" si="1"/>
        <v>508376.10000000003</v>
      </c>
      <c r="J10" s="23">
        <f>SUM(I10/G10*100)</f>
        <v>110.81569768126218</v>
      </c>
    </row>
    <row r="11" spans="1:12" ht="37.5" customHeight="1">
      <c r="A11" s="14" t="s">
        <v>64</v>
      </c>
      <c r="B11" s="10" t="s">
        <v>12</v>
      </c>
      <c r="C11" s="22">
        <v>4297.3</v>
      </c>
      <c r="D11" s="25">
        <v>5129.6000000000004</v>
      </c>
      <c r="E11" s="22">
        <v>4917.6000000000004</v>
      </c>
      <c r="F11" s="23">
        <f>SUM(E11)/D11*100</f>
        <v>95.867124142233322</v>
      </c>
      <c r="G11" s="23">
        <v>4917.6000000000004</v>
      </c>
      <c r="H11" s="23">
        <f>SUM(G11)/E11*100</f>
        <v>100</v>
      </c>
      <c r="I11" s="23">
        <v>4917.6000000000004</v>
      </c>
      <c r="J11" s="23">
        <f>SUM(I11/G11*100)</f>
        <v>100</v>
      </c>
    </row>
    <row r="12" spans="1:12" ht="47.25">
      <c r="A12" s="14" t="s">
        <v>65</v>
      </c>
      <c r="B12" s="10" t="s">
        <v>13</v>
      </c>
      <c r="C12" s="23">
        <v>17520.599999999999</v>
      </c>
      <c r="D12" s="25">
        <v>18183.8</v>
      </c>
      <c r="E12" s="23">
        <v>17929.7</v>
      </c>
      <c r="F12" s="23">
        <f>SUM(E12)/D12*100</f>
        <v>98.602602316347514</v>
      </c>
      <c r="G12" s="23">
        <v>17929.7</v>
      </c>
      <c r="H12" s="23">
        <f t="shared" ref="H12:H62" si="2">SUM(G12)/E12*100</f>
        <v>100</v>
      </c>
      <c r="I12" s="23">
        <v>17929.7</v>
      </c>
      <c r="J12" s="23">
        <f t="shared" ref="J12:J62" si="3">SUM(I12/G12*100)</f>
        <v>100</v>
      </c>
    </row>
    <row r="13" spans="1:12" ht="47.25">
      <c r="A13" s="14" t="s">
        <v>66</v>
      </c>
      <c r="B13" s="10" t="s">
        <v>14</v>
      </c>
      <c r="C13" s="23">
        <v>158759.1</v>
      </c>
      <c r="D13" s="25">
        <v>163074.5</v>
      </c>
      <c r="E13" s="23">
        <v>159066.5</v>
      </c>
      <c r="F13" s="23">
        <f t="shared" ref="F13:F60" si="4">SUM(E13)/D13*100</f>
        <v>97.542227632155857</v>
      </c>
      <c r="G13" s="23">
        <v>159066.5</v>
      </c>
      <c r="H13" s="23">
        <f t="shared" si="2"/>
        <v>100</v>
      </c>
      <c r="I13" s="23">
        <v>159066.5</v>
      </c>
      <c r="J13" s="23">
        <f t="shared" si="3"/>
        <v>100</v>
      </c>
    </row>
    <row r="14" spans="1:12" ht="15.75">
      <c r="A14" s="14" t="s">
        <v>67</v>
      </c>
      <c r="B14" s="10" t="s">
        <v>15</v>
      </c>
      <c r="C14" s="23">
        <v>29.5</v>
      </c>
      <c r="D14" s="25">
        <v>9.3000000000000007</v>
      </c>
      <c r="E14" s="23">
        <v>62</v>
      </c>
      <c r="F14" s="23">
        <f t="shared" si="4"/>
        <v>666.66666666666663</v>
      </c>
      <c r="G14" s="23">
        <v>4.0999999999999996</v>
      </c>
      <c r="H14" s="23">
        <f t="shared" si="2"/>
        <v>6.6129032258064502</v>
      </c>
      <c r="I14" s="23">
        <v>6.7</v>
      </c>
      <c r="J14" s="23">
        <f t="shared" si="3"/>
        <v>163.41463414634148</v>
      </c>
    </row>
    <row r="15" spans="1:12" ht="31.5">
      <c r="A15" s="14" t="s">
        <v>68</v>
      </c>
      <c r="B15" s="10" t="s">
        <v>16</v>
      </c>
      <c r="C15" s="23">
        <v>38697.699999999997</v>
      </c>
      <c r="D15" s="25">
        <v>40923</v>
      </c>
      <c r="E15" s="23">
        <v>39071.199999999997</v>
      </c>
      <c r="F15" s="23">
        <f t="shared" si="4"/>
        <v>95.474916306233652</v>
      </c>
      <c r="G15" s="23">
        <v>39071.199999999997</v>
      </c>
      <c r="H15" s="23">
        <f t="shared" si="2"/>
        <v>100</v>
      </c>
      <c r="I15" s="23">
        <v>39071.199999999997</v>
      </c>
      <c r="J15" s="23">
        <f t="shared" si="3"/>
        <v>100</v>
      </c>
    </row>
    <row r="16" spans="1:12" ht="15.75">
      <c r="A16" s="14" t="s">
        <v>69</v>
      </c>
      <c r="B16" s="10" t="s">
        <v>17</v>
      </c>
      <c r="C16" s="23">
        <v>700</v>
      </c>
      <c r="D16" s="25">
        <v>700</v>
      </c>
      <c r="E16" s="23">
        <v>0</v>
      </c>
      <c r="F16" s="23">
        <f t="shared" si="4"/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ht="15.75">
      <c r="A17" s="14" t="s">
        <v>70</v>
      </c>
      <c r="B17" s="10" t="s">
        <v>18</v>
      </c>
      <c r="C17" s="23">
        <v>0</v>
      </c>
      <c r="D17" s="25">
        <v>37.5</v>
      </c>
      <c r="E17" s="23">
        <v>2000</v>
      </c>
      <c r="F17" s="23">
        <v>0</v>
      </c>
      <c r="G17" s="23">
        <v>3000</v>
      </c>
      <c r="H17" s="23">
        <f t="shared" si="2"/>
        <v>150</v>
      </c>
      <c r="I17" s="23">
        <v>3000</v>
      </c>
      <c r="J17" s="23">
        <f t="shared" si="3"/>
        <v>100</v>
      </c>
    </row>
    <row r="18" spans="1:10" ht="15.75">
      <c r="A18" s="14" t="s">
        <v>71</v>
      </c>
      <c r="B18" s="10" t="s">
        <v>19</v>
      </c>
      <c r="C18" s="23">
        <v>149906.20000000001</v>
      </c>
      <c r="D18" s="25">
        <v>178842.5</v>
      </c>
      <c r="E18" s="23">
        <v>183378.1</v>
      </c>
      <c r="F18" s="23">
        <f t="shared" si="4"/>
        <v>102.53608622111634</v>
      </c>
      <c r="G18" s="23">
        <v>234769.1</v>
      </c>
      <c r="H18" s="23">
        <f t="shared" si="2"/>
        <v>128.02461144487808</v>
      </c>
      <c r="I18" s="23">
        <v>284384.40000000002</v>
      </c>
      <c r="J18" s="23">
        <f t="shared" si="3"/>
        <v>121.13365856068793</v>
      </c>
    </row>
    <row r="19" spans="1:10" ht="15.75">
      <c r="A19" s="15" t="s">
        <v>72</v>
      </c>
      <c r="B19" s="12" t="s">
        <v>20</v>
      </c>
      <c r="C19" s="24">
        <f>SUM(C20:C22)</f>
        <v>46143.6</v>
      </c>
      <c r="D19" s="24">
        <f t="shared" ref="D19:I19" si="5">SUM(D20:D22)</f>
        <v>44405.200000000004</v>
      </c>
      <c r="E19" s="24">
        <f t="shared" si="5"/>
        <v>42486.700000000004</v>
      </c>
      <c r="F19" s="23">
        <f t="shared" si="4"/>
        <v>95.679560051525499</v>
      </c>
      <c r="G19" s="24">
        <f t="shared" si="5"/>
        <v>44187.6</v>
      </c>
      <c r="H19" s="23">
        <f t="shared" si="2"/>
        <v>104.00337046652245</v>
      </c>
      <c r="I19" s="24">
        <f t="shared" si="5"/>
        <v>44148.6</v>
      </c>
      <c r="J19" s="23">
        <f t="shared" si="3"/>
        <v>99.911739945142983</v>
      </c>
    </row>
    <row r="20" spans="1:10" ht="15.75">
      <c r="A20" s="16" t="s">
        <v>73</v>
      </c>
      <c r="B20" s="10" t="s">
        <v>21</v>
      </c>
      <c r="C20" s="23">
        <v>7085.6</v>
      </c>
      <c r="D20" s="25">
        <v>8167.8</v>
      </c>
      <c r="E20" s="23">
        <v>6931.8</v>
      </c>
      <c r="F20" s="23">
        <f t="shared" si="4"/>
        <v>84.867406155880403</v>
      </c>
      <c r="G20" s="23">
        <v>6951</v>
      </c>
      <c r="H20" s="23">
        <f t="shared" si="2"/>
        <v>100.27698433307366</v>
      </c>
      <c r="I20" s="23">
        <v>6912</v>
      </c>
      <c r="J20" s="23">
        <f t="shared" si="3"/>
        <v>99.438929650410017</v>
      </c>
    </row>
    <row r="21" spans="1:10" ht="31.5">
      <c r="A21" s="16" t="s">
        <v>74</v>
      </c>
      <c r="B21" s="10" t="s">
        <v>22</v>
      </c>
      <c r="C21" s="23">
        <v>38770.1</v>
      </c>
      <c r="D21" s="25">
        <v>35252.800000000003</v>
      </c>
      <c r="E21" s="23">
        <v>35311.300000000003</v>
      </c>
      <c r="F21" s="23">
        <f t="shared" si="4"/>
        <v>100.16594426542005</v>
      </c>
      <c r="G21" s="23">
        <v>36993</v>
      </c>
      <c r="H21" s="23">
        <f t="shared" si="2"/>
        <v>104.76249812383006</v>
      </c>
      <c r="I21" s="23">
        <v>36993</v>
      </c>
      <c r="J21" s="23">
        <f t="shared" si="3"/>
        <v>100</v>
      </c>
    </row>
    <row r="22" spans="1:10" ht="31.5">
      <c r="A22" s="16" t="s">
        <v>75</v>
      </c>
      <c r="B22" s="10" t="s">
        <v>23</v>
      </c>
      <c r="C22" s="23">
        <v>287.89999999999998</v>
      </c>
      <c r="D22" s="25">
        <v>984.6</v>
      </c>
      <c r="E22" s="23">
        <v>243.6</v>
      </c>
      <c r="F22" s="23">
        <f t="shared" si="4"/>
        <v>24.741011578305912</v>
      </c>
      <c r="G22" s="23">
        <v>243.6</v>
      </c>
      <c r="H22" s="23">
        <f t="shared" si="2"/>
        <v>100</v>
      </c>
      <c r="I22" s="23">
        <v>243.6</v>
      </c>
      <c r="J22" s="23">
        <f t="shared" si="3"/>
        <v>100</v>
      </c>
    </row>
    <row r="23" spans="1:10" ht="15.75">
      <c r="A23" s="15" t="s">
        <v>76</v>
      </c>
      <c r="B23" s="12" t="s">
        <v>24</v>
      </c>
      <c r="C23" s="24">
        <f>SUM(C24:C30)</f>
        <v>511808.1</v>
      </c>
      <c r="D23" s="24">
        <f t="shared" ref="D23:I23" si="6">SUM(D24:D30)</f>
        <v>640022.9</v>
      </c>
      <c r="E23" s="24">
        <f t="shared" si="6"/>
        <v>429767.8</v>
      </c>
      <c r="F23" s="23">
        <f t="shared" si="4"/>
        <v>67.148816081424584</v>
      </c>
      <c r="G23" s="24">
        <f t="shared" si="6"/>
        <v>372417.6</v>
      </c>
      <c r="H23" s="23">
        <f t="shared" si="2"/>
        <v>86.655538176661906</v>
      </c>
      <c r="I23" s="24">
        <f t="shared" si="6"/>
        <v>374201</v>
      </c>
      <c r="J23" s="23">
        <f t="shared" si="3"/>
        <v>100.47887103079984</v>
      </c>
    </row>
    <row r="24" spans="1:10" ht="15.75">
      <c r="A24" s="16" t="s">
        <v>77</v>
      </c>
      <c r="B24" s="10" t="s">
        <v>25</v>
      </c>
      <c r="C24" s="23">
        <v>3398</v>
      </c>
      <c r="D24" s="25">
        <v>2629.5</v>
      </c>
      <c r="E24" s="23">
        <v>2858.9</v>
      </c>
      <c r="F24" s="23">
        <f t="shared" si="4"/>
        <v>108.72409203270583</v>
      </c>
      <c r="G24" s="23">
        <v>3034.8</v>
      </c>
      <c r="H24" s="23">
        <f t="shared" si="2"/>
        <v>106.15271607961103</v>
      </c>
      <c r="I24" s="23">
        <v>3110.1</v>
      </c>
      <c r="J24" s="23">
        <f t="shared" si="3"/>
        <v>102.48121787267695</v>
      </c>
    </row>
    <row r="25" spans="1:10" ht="15.75">
      <c r="A25" s="16" t="s">
        <v>78</v>
      </c>
      <c r="B25" s="10" t="s">
        <v>26</v>
      </c>
      <c r="C25" s="23">
        <v>7883</v>
      </c>
      <c r="D25" s="25">
        <v>5124.6000000000004</v>
      </c>
      <c r="E25" s="23">
        <v>3886</v>
      </c>
      <c r="F25" s="23">
        <f t="shared" si="4"/>
        <v>75.830308707021032</v>
      </c>
      <c r="G25" s="23">
        <v>3656</v>
      </c>
      <c r="H25" s="23">
        <f t="shared" si="2"/>
        <v>94.081317550180131</v>
      </c>
      <c r="I25" s="23">
        <v>3656</v>
      </c>
      <c r="J25" s="23">
        <f t="shared" si="3"/>
        <v>100</v>
      </c>
    </row>
    <row r="26" spans="1:10" ht="15.75" customHeight="1">
      <c r="A26" s="16" t="s">
        <v>79</v>
      </c>
      <c r="B26" s="10" t="s">
        <v>27</v>
      </c>
      <c r="C26" s="23">
        <v>0</v>
      </c>
      <c r="D26" s="23">
        <v>189</v>
      </c>
      <c r="E26" s="23">
        <v>200</v>
      </c>
      <c r="F26" s="23">
        <v>0</v>
      </c>
      <c r="G26" s="23">
        <v>200</v>
      </c>
      <c r="H26" s="23">
        <f t="shared" si="2"/>
        <v>100</v>
      </c>
      <c r="I26" s="23">
        <v>200</v>
      </c>
      <c r="J26" s="23">
        <f t="shared" si="3"/>
        <v>100</v>
      </c>
    </row>
    <row r="27" spans="1:10" ht="15.75">
      <c r="A27" s="16" t="s">
        <v>80</v>
      </c>
      <c r="B27" s="10" t="s">
        <v>28</v>
      </c>
      <c r="C27" s="23">
        <v>9427.6</v>
      </c>
      <c r="D27" s="25">
        <v>7800</v>
      </c>
      <c r="E27" s="23">
        <v>7500</v>
      </c>
      <c r="F27" s="23">
        <f t="shared" si="4"/>
        <v>96.15384615384616</v>
      </c>
      <c r="G27" s="23">
        <v>7500</v>
      </c>
      <c r="H27" s="23">
        <f t="shared" si="2"/>
        <v>100</v>
      </c>
      <c r="I27" s="23">
        <v>7500</v>
      </c>
      <c r="J27" s="23">
        <f t="shared" si="3"/>
        <v>100</v>
      </c>
    </row>
    <row r="28" spans="1:10" ht="15.75">
      <c r="A28" s="16" t="s">
        <v>81</v>
      </c>
      <c r="B28" s="10" t="s">
        <v>29</v>
      </c>
      <c r="C28" s="23">
        <v>347399.1</v>
      </c>
      <c r="D28" s="25">
        <v>450058.4</v>
      </c>
      <c r="E28" s="23">
        <v>214212.6</v>
      </c>
      <c r="F28" s="23">
        <f t="shared" si="4"/>
        <v>47.596623016035252</v>
      </c>
      <c r="G28" s="23">
        <v>147591.5</v>
      </c>
      <c r="H28" s="23">
        <f t="shared" si="2"/>
        <v>68.899541857014952</v>
      </c>
      <c r="I28" s="23">
        <v>159764.79999999999</v>
      </c>
      <c r="J28" s="23">
        <f t="shared" si="3"/>
        <v>108.24796820955136</v>
      </c>
    </row>
    <row r="29" spans="1:10" ht="15.75">
      <c r="A29" s="16" t="s">
        <v>82</v>
      </c>
      <c r="B29" s="10" t="s">
        <v>30</v>
      </c>
      <c r="C29" s="23">
        <v>25745.9</v>
      </c>
      <c r="D29" s="25">
        <v>34312</v>
      </c>
      <c r="E29" s="23">
        <v>35379.800000000003</v>
      </c>
      <c r="F29" s="23">
        <f t="shared" si="4"/>
        <v>103.11203077640477</v>
      </c>
      <c r="G29" s="23">
        <v>37390.199999999997</v>
      </c>
      <c r="H29" s="23">
        <f t="shared" si="2"/>
        <v>105.68233850954498</v>
      </c>
      <c r="I29" s="23">
        <v>37390.199999999997</v>
      </c>
      <c r="J29" s="23">
        <f t="shared" si="3"/>
        <v>100</v>
      </c>
    </row>
    <row r="30" spans="1:10" ht="15.75">
      <c r="A30" s="16" t="s">
        <v>83</v>
      </c>
      <c r="B30" s="10" t="s">
        <v>31</v>
      </c>
      <c r="C30" s="23">
        <v>117954.5</v>
      </c>
      <c r="D30" s="25">
        <v>139909.4</v>
      </c>
      <c r="E30" s="23">
        <v>165730.5</v>
      </c>
      <c r="F30" s="23">
        <f t="shared" si="4"/>
        <v>118.45558625796409</v>
      </c>
      <c r="G30" s="23">
        <v>173045.1</v>
      </c>
      <c r="H30" s="23">
        <f t="shared" si="2"/>
        <v>104.41355091549231</v>
      </c>
      <c r="I30" s="23">
        <v>162579.9</v>
      </c>
      <c r="J30" s="23">
        <f t="shared" si="3"/>
        <v>93.95232803471464</v>
      </c>
    </row>
    <row r="31" spans="1:10" ht="15.75">
      <c r="A31" s="15" t="s">
        <v>84</v>
      </c>
      <c r="B31" s="12" t="s">
        <v>32</v>
      </c>
      <c r="C31" s="24">
        <f>SUM(C32:C35)</f>
        <v>540948.5</v>
      </c>
      <c r="D31" s="24">
        <f t="shared" ref="D31:I31" si="7">SUM(D32:D35)</f>
        <v>548391.9</v>
      </c>
      <c r="E31" s="24">
        <f t="shared" si="7"/>
        <v>341534.8</v>
      </c>
      <c r="F31" s="23">
        <f t="shared" si="4"/>
        <v>62.279329800458392</v>
      </c>
      <c r="G31" s="24">
        <f t="shared" si="7"/>
        <v>95073.2</v>
      </c>
      <c r="H31" s="23">
        <f t="shared" si="2"/>
        <v>27.837046180945546</v>
      </c>
      <c r="I31" s="24">
        <f t="shared" si="7"/>
        <v>107769.3</v>
      </c>
      <c r="J31" s="23">
        <f t="shared" si="3"/>
        <v>113.35402616089499</v>
      </c>
    </row>
    <row r="32" spans="1:10" ht="15.75">
      <c r="A32" s="16" t="s">
        <v>85</v>
      </c>
      <c r="B32" s="10" t="s">
        <v>33</v>
      </c>
      <c r="C32" s="23">
        <v>291793.2</v>
      </c>
      <c r="D32" s="25">
        <v>409307.4</v>
      </c>
      <c r="E32" s="23">
        <v>55160.5</v>
      </c>
      <c r="F32" s="23">
        <f t="shared" si="4"/>
        <v>13.47654598964006</v>
      </c>
      <c r="G32" s="23">
        <v>35118.199999999997</v>
      </c>
      <c r="H32" s="23">
        <f t="shared" si="2"/>
        <v>63.665485265724563</v>
      </c>
      <c r="I32" s="23">
        <v>47395</v>
      </c>
      <c r="J32" s="23">
        <f t="shared" si="3"/>
        <v>134.95851154102431</v>
      </c>
    </row>
    <row r="33" spans="1:10" ht="15.75">
      <c r="A33" s="16" t="s">
        <v>86</v>
      </c>
      <c r="B33" s="10" t="s">
        <v>34</v>
      </c>
      <c r="C33" s="23">
        <v>150045.29999999999</v>
      </c>
      <c r="D33" s="25">
        <v>77964.3</v>
      </c>
      <c r="E33" s="23">
        <v>215830.1</v>
      </c>
      <c r="F33" s="23">
        <f t="shared" si="4"/>
        <v>276.83196026899492</v>
      </c>
      <c r="G33" s="23">
        <v>14809.8</v>
      </c>
      <c r="H33" s="23">
        <f t="shared" si="2"/>
        <v>6.8617861920093626</v>
      </c>
      <c r="I33" s="23">
        <v>14955.3</v>
      </c>
      <c r="J33" s="23">
        <f t="shared" si="3"/>
        <v>100.98245756188471</v>
      </c>
    </row>
    <row r="34" spans="1:10" ht="15.75">
      <c r="A34" s="16" t="s">
        <v>87</v>
      </c>
      <c r="B34" s="10" t="s">
        <v>35</v>
      </c>
      <c r="C34" s="23">
        <v>99102.5</v>
      </c>
      <c r="D34" s="25">
        <v>61101.2</v>
      </c>
      <c r="E34" s="23">
        <v>70525.2</v>
      </c>
      <c r="F34" s="23">
        <f t="shared" si="4"/>
        <v>115.42359233533874</v>
      </c>
      <c r="G34" s="23">
        <v>45126.2</v>
      </c>
      <c r="H34" s="23">
        <f t="shared" si="2"/>
        <v>63.985922762360111</v>
      </c>
      <c r="I34" s="23">
        <v>45400</v>
      </c>
      <c r="J34" s="23">
        <f t="shared" si="3"/>
        <v>100.6067428677797</v>
      </c>
    </row>
    <row r="35" spans="1:10" ht="15.75">
      <c r="A35" s="16" t="s">
        <v>88</v>
      </c>
      <c r="B35" s="10" t="s">
        <v>36</v>
      </c>
      <c r="C35" s="23">
        <v>7.5</v>
      </c>
      <c r="D35" s="25">
        <v>19</v>
      </c>
      <c r="E35" s="23">
        <v>19</v>
      </c>
      <c r="F35" s="23">
        <f t="shared" si="4"/>
        <v>100</v>
      </c>
      <c r="G35" s="23">
        <v>19</v>
      </c>
      <c r="H35" s="23">
        <f t="shared" si="2"/>
        <v>100</v>
      </c>
      <c r="I35" s="23">
        <v>19</v>
      </c>
      <c r="J35" s="23">
        <f t="shared" si="3"/>
        <v>100</v>
      </c>
    </row>
    <row r="36" spans="1:10" ht="18.75" customHeight="1">
      <c r="A36" s="15" t="s">
        <v>89</v>
      </c>
      <c r="B36" s="12" t="s">
        <v>37</v>
      </c>
      <c r="C36" s="24">
        <f>SUM(C37)</f>
        <v>0</v>
      </c>
      <c r="D36" s="24">
        <f t="shared" ref="D36:I36" si="8">SUM(D37)</f>
        <v>75.599999999999994</v>
      </c>
      <c r="E36" s="24">
        <f t="shared" si="8"/>
        <v>151.1</v>
      </c>
      <c r="F36" s="23">
        <f t="shared" si="4"/>
        <v>199.86772486772489</v>
      </c>
      <c r="G36" s="24">
        <f t="shared" si="8"/>
        <v>151.1</v>
      </c>
      <c r="H36" s="23">
        <f t="shared" si="2"/>
        <v>100</v>
      </c>
      <c r="I36" s="24">
        <f t="shared" si="8"/>
        <v>151.1</v>
      </c>
      <c r="J36" s="23">
        <f t="shared" si="3"/>
        <v>100</v>
      </c>
    </row>
    <row r="37" spans="1:10" ht="16.5" customHeight="1">
      <c r="A37" s="16" t="s">
        <v>90</v>
      </c>
      <c r="B37" s="10" t="s">
        <v>38</v>
      </c>
      <c r="C37" s="23">
        <v>0</v>
      </c>
      <c r="D37" s="23">
        <v>75.599999999999994</v>
      </c>
      <c r="E37" s="23">
        <v>151.1</v>
      </c>
      <c r="F37" s="23">
        <f t="shared" si="4"/>
        <v>199.86772486772489</v>
      </c>
      <c r="G37" s="23">
        <v>151.1</v>
      </c>
      <c r="H37" s="23">
        <f t="shared" si="2"/>
        <v>100</v>
      </c>
      <c r="I37" s="23">
        <v>151.1</v>
      </c>
      <c r="J37" s="23">
        <f t="shared" si="3"/>
        <v>100</v>
      </c>
    </row>
    <row r="38" spans="1:10" ht="15.75">
      <c r="A38" s="15" t="s">
        <v>91</v>
      </c>
      <c r="B38" s="12" t="s">
        <v>39</v>
      </c>
      <c r="C38" s="24">
        <f>SUM(C39:C43)</f>
        <v>2142172.5999999996</v>
      </c>
      <c r="D38" s="24">
        <f t="shared" ref="D38:I38" si="9">SUM(D39:D43)</f>
        <v>2411247.0999999996</v>
      </c>
      <c r="E38" s="24">
        <f t="shared" si="9"/>
        <v>2306168.5</v>
      </c>
      <c r="F38" s="23">
        <f t="shared" si="4"/>
        <v>95.642147169404595</v>
      </c>
      <c r="G38" s="24">
        <f t="shared" si="9"/>
        <v>2231940</v>
      </c>
      <c r="H38" s="23">
        <f t="shared" si="2"/>
        <v>96.781306309577985</v>
      </c>
      <c r="I38" s="24">
        <f t="shared" si="9"/>
        <v>2211488.6</v>
      </c>
      <c r="J38" s="23">
        <f t="shared" si="3"/>
        <v>99.083694006111273</v>
      </c>
    </row>
    <row r="39" spans="1:10" ht="15.75">
      <c r="A39" s="16" t="s">
        <v>92</v>
      </c>
      <c r="B39" s="10" t="s">
        <v>40</v>
      </c>
      <c r="C39" s="23">
        <v>669868.1</v>
      </c>
      <c r="D39" s="25">
        <v>751452.9</v>
      </c>
      <c r="E39" s="23">
        <v>717783.8</v>
      </c>
      <c r="F39" s="23">
        <f t="shared" si="4"/>
        <v>95.519466356440972</v>
      </c>
      <c r="G39" s="23">
        <v>685772.1</v>
      </c>
      <c r="H39" s="23">
        <f t="shared" si="2"/>
        <v>95.540203052785529</v>
      </c>
      <c r="I39" s="23">
        <v>685772.1</v>
      </c>
      <c r="J39" s="23">
        <f t="shared" si="3"/>
        <v>100</v>
      </c>
    </row>
    <row r="40" spans="1:10" ht="15.75">
      <c r="A40" s="16" t="s">
        <v>93</v>
      </c>
      <c r="B40" s="10" t="s">
        <v>41</v>
      </c>
      <c r="C40" s="23">
        <v>1208544.8</v>
      </c>
      <c r="D40" s="25">
        <v>1101404.3999999999</v>
      </c>
      <c r="E40" s="23">
        <v>1026852.8</v>
      </c>
      <c r="F40" s="23">
        <f t="shared" si="4"/>
        <v>93.231223699487686</v>
      </c>
      <c r="G40" s="23">
        <v>992728.7</v>
      </c>
      <c r="H40" s="23">
        <f t="shared" si="2"/>
        <v>96.676826513011392</v>
      </c>
      <c r="I40" s="23">
        <v>984213.1</v>
      </c>
      <c r="J40" s="23">
        <f t="shared" si="3"/>
        <v>99.142202698481469</v>
      </c>
    </row>
    <row r="41" spans="1:10" ht="15.75">
      <c r="A41" s="16" t="s">
        <v>101</v>
      </c>
      <c r="B41" s="10" t="s">
        <v>102</v>
      </c>
      <c r="C41" s="23"/>
      <c r="D41" s="25">
        <v>261761.8</v>
      </c>
      <c r="E41" s="23">
        <v>263965.5</v>
      </c>
      <c r="F41" s="23">
        <f t="shared" si="4"/>
        <v>100.84187226707641</v>
      </c>
      <c r="G41" s="23">
        <v>252187.3</v>
      </c>
      <c r="H41" s="23">
        <f t="shared" si="2"/>
        <v>95.537977500847646</v>
      </c>
      <c r="I41" s="23">
        <v>240551.5</v>
      </c>
      <c r="J41" s="23">
        <f t="shared" si="3"/>
        <v>95.386048385465884</v>
      </c>
    </row>
    <row r="42" spans="1:10" ht="15.75">
      <c r="A42" s="16" t="s">
        <v>94</v>
      </c>
      <c r="B42" s="10" t="s">
        <v>42</v>
      </c>
      <c r="C42" s="23">
        <v>92513.2</v>
      </c>
      <c r="D42" s="25">
        <v>100762.1</v>
      </c>
      <c r="E42" s="23">
        <v>84287.8</v>
      </c>
      <c r="F42" s="23">
        <f t="shared" si="4"/>
        <v>83.65030105565485</v>
      </c>
      <c r="G42" s="23">
        <v>85973.3</v>
      </c>
      <c r="H42" s="23">
        <f t="shared" si="2"/>
        <v>101.99969627870225</v>
      </c>
      <c r="I42" s="23">
        <v>85973.3</v>
      </c>
      <c r="J42" s="23">
        <f t="shared" si="3"/>
        <v>100</v>
      </c>
    </row>
    <row r="43" spans="1:10" ht="15.75">
      <c r="A43" s="16" t="s">
        <v>95</v>
      </c>
      <c r="B43" s="10" t="s">
        <v>43</v>
      </c>
      <c r="C43" s="23">
        <v>171246.5</v>
      </c>
      <c r="D43" s="25">
        <v>195865.9</v>
      </c>
      <c r="E43" s="23">
        <v>213278.6</v>
      </c>
      <c r="F43" s="23">
        <f t="shared" si="4"/>
        <v>108.89011308247123</v>
      </c>
      <c r="G43" s="23">
        <v>215278.6</v>
      </c>
      <c r="H43" s="23">
        <f t="shared" si="2"/>
        <v>100.93774058906988</v>
      </c>
      <c r="I43" s="23">
        <v>214978.6</v>
      </c>
      <c r="J43" s="23">
        <f t="shared" si="3"/>
        <v>99.860645693533868</v>
      </c>
    </row>
    <row r="44" spans="1:10" ht="15.75">
      <c r="A44" s="15" t="s">
        <v>96</v>
      </c>
      <c r="B44" s="12" t="s">
        <v>44</v>
      </c>
      <c r="C44" s="24">
        <f>SUM(C45:C46)</f>
        <v>186208.5</v>
      </c>
      <c r="D44" s="24">
        <f t="shared" ref="D44:I44" si="10">SUM(D45:D46)</f>
        <v>194590.3</v>
      </c>
      <c r="E44" s="24">
        <f t="shared" si="10"/>
        <v>228931.30000000002</v>
      </c>
      <c r="F44" s="23">
        <f t="shared" si="4"/>
        <v>117.6478478115302</v>
      </c>
      <c r="G44" s="24">
        <f t="shared" si="10"/>
        <v>187828.5</v>
      </c>
      <c r="H44" s="23">
        <f t="shared" si="2"/>
        <v>82.045792777134437</v>
      </c>
      <c r="I44" s="24">
        <f t="shared" si="10"/>
        <v>157426.5</v>
      </c>
      <c r="J44" s="23">
        <f t="shared" si="3"/>
        <v>83.813957945679178</v>
      </c>
    </row>
    <row r="45" spans="1:10" ht="15.75">
      <c r="A45" s="16" t="s">
        <v>97</v>
      </c>
      <c r="B45" s="10" t="s">
        <v>45</v>
      </c>
      <c r="C45" s="23">
        <v>186036.4</v>
      </c>
      <c r="D45" s="25">
        <v>194399.4</v>
      </c>
      <c r="E45" s="23">
        <v>228729.2</v>
      </c>
      <c r="F45" s="23">
        <f t="shared" si="4"/>
        <v>117.65941664429008</v>
      </c>
      <c r="G45" s="23">
        <v>187610.2</v>
      </c>
      <c r="H45" s="23">
        <f t="shared" si="2"/>
        <v>82.022846230389476</v>
      </c>
      <c r="I45" s="23">
        <v>157191.9</v>
      </c>
      <c r="J45" s="23">
        <f t="shared" si="3"/>
        <v>83.786435918729353</v>
      </c>
    </row>
    <row r="46" spans="1:10" ht="15.75">
      <c r="A46" s="16" t="s">
        <v>98</v>
      </c>
      <c r="B46" s="10" t="s">
        <v>46</v>
      </c>
      <c r="C46" s="23">
        <v>172.1</v>
      </c>
      <c r="D46" s="25">
        <v>190.9</v>
      </c>
      <c r="E46" s="23">
        <v>202.1</v>
      </c>
      <c r="F46" s="23">
        <f t="shared" si="4"/>
        <v>105.86694604504976</v>
      </c>
      <c r="G46" s="23">
        <v>218.3</v>
      </c>
      <c r="H46" s="23">
        <f t="shared" si="2"/>
        <v>108.01583374567048</v>
      </c>
      <c r="I46" s="23">
        <v>234.6</v>
      </c>
      <c r="J46" s="23">
        <f t="shared" si="3"/>
        <v>107.46678882272103</v>
      </c>
    </row>
    <row r="47" spans="1:10" ht="15.75">
      <c r="A47" s="15" t="s">
        <v>99</v>
      </c>
      <c r="B47" s="12" t="s">
        <v>47</v>
      </c>
      <c r="C47" s="24">
        <f>SUM(C48)</f>
        <v>0</v>
      </c>
      <c r="D47" s="24">
        <f t="shared" ref="D47:I47" si="11">SUM(D48)</f>
        <v>888.3</v>
      </c>
      <c r="E47" s="24">
        <f t="shared" si="11"/>
        <v>888.4</v>
      </c>
      <c r="F47" s="23">
        <f t="shared" si="4"/>
        <v>100.01125745806596</v>
      </c>
      <c r="G47" s="24">
        <f t="shared" si="11"/>
        <v>888.4</v>
      </c>
      <c r="H47" s="23">
        <f t="shared" si="2"/>
        <v>100</v>
      </c>
      <c r="I47" s="24">
        <f t="shared" si="11"/>
        <v>888.4</v>
      </c>
      <c r="J47" s="23">
        <f t="shared" si="3"/>
        <v>100</v>
      </c>
    </row>
    <row r="48" spans="1:10" ht="15.75">
      <c r="A48" s="16" t="s">
        <v>100</v>
      </c>
      <c r="B48" s="10" t="s">
        <v>48</v>
      </c>
      <c r="C48" s="23">
        <v>0</v>
      </c>
      <c r="D48" s="23">
        <v>888.3</v>
      </c>
      <c r="E48" s="23">
        <v>888.4</v>
      </c>
      <c r="F48" s="23">
        <f t="shared" si="4"/>
        <v>100.01125745806596</v>
      </c>
      <c r="G48" s="23">
        <v>888.4</v>
      </c>
      <c r="H48" s="23">
        <f t="shared" si="2"/>
        <v>100</v>
      </c>
      <c r="I48" s="23">
        <v>888.4</v>
      </c>
      <c r="J48" s="23">
        <f t="shared" si="3"/>
        <v>100</v>
      </c>
    </row>
    <row r="49" spans="1:10" ht="15.75">
      <c r="A49" s="11">
        <v>1000</v>
      </c>
      <c r="B49" s="12" t="s">
        <v>49</v>
      </c>
      <c r="C49" s="24">
        <f>SUM(C50:C53)</f>
        <v>233148.79999999999</v>
      </c>
      <c r="D49" s="24">
        <f t="shared" ref="D49:I49" si="12">SUM(D50:D53)</f>
        <v>152628.1</v>
      </c>
      <c r="E49" s="24">
        <f t="shared" si="12"/>
        <v>132635.29999999999</v>
      </c>
      <c r="F49" s="23">
        <f t="shared" si="4"/>
        <v>86.900970397980444</v>
      </c>
      <c r="G49" s="24">
        <f t="shared" si="12"/>
        <v>139182.69999999998</v>
      </c>
      <c r="H49" s="23">
        <f t="shared" si="2"/>
        <v>104.9363932527766</v>
      </c>
      <c r="I49" s="24">
        <f t="shared" si="12"/>
        <v>130971.29999999999</v>
      </c>
      <c r="J49" s="23">
        <f t="shared" si="3"/>
        <v>94.100272519501345</v>
      </c>
    </row>
    <row r="50" spans="1:10" ht="15.75">
      <c r="A50" s="13">
        <v>1001</v>
      </c>
      <c r="B50" s="10" t="s">
        <v>50</v>
      </c>
      <c r="C50" s="23">
        <v>6648.1</v>
      </c>
      <c r="D50" s="25">
        <v>7604.8</v>
      </c>
      <c r="E50" s="23">
        <v>6000</v>
      </c>
      <c r="F50" s="23">
        <f t="shared" si="4"/>
        <v>78.89753839680202</v>
      </c>
      <c r="G50" s="23">
        <v>6000</v>
      </c>
      <c r="H50" s="23">
        <f t="shared" si="2"/>
        <v>100</v>
      </c>
      <c r="I50" s="23">
        <v>6000</v>
      </c>
      <c r="J50" s="23">
        <f t="shared" si="3"/>
        <v>100</v>
      </c>
    </row>
    <row r="51" spans="1:10" ht="15.75">
      <c r="A51" s="13">
        <v>1003</v>
      </c>
      <c r="B51" s="10" t="s">
        <v>51</v>
      </c>
      <c r="C51" s="23">
        <v>138955.79999999999</v>
      </c>
      <c r="D51" s="25">
        <v>33093.5</v>
      </c>
      <c r="E51" s="23">
        <v>9941.7000000000007</v>
      </c>
      <c r="F51" s="23">
        <f t="shared" si="4"/>
        <v>30.041246770513851</v>
      </c>
      <c r="G51" s="23">
        <v>14471.4</v>
      </c>
      <c r="H51" s="23">
        <f t="shared" si="2"/>
        <v>145.56263013367933</v>
      </c>
      <c r="I51" s="23">
        <v>14471.4</v>
      </c>
      <c r="J51" s="23">
        <f t="shared" si="3"/>
        <v>100</v>
      </c>
    </row>
    <row r="52" spans="1:10" ht="15.75">
      <c r="A52" s="13">
        <v>1004</v>
      </c>
      <c r="B52" s="10" t="s">
        <v>52</v>
      </c>
      <c r="C52" s="23">
        <v>73540.899999999994</v>
      </c>
      <c r="D52" s="25">
        <v>95969.2</v>
      </c>
      <c r="E52" s="23">
        <v>100686.7</v>
      </c>
      <c r="F52" s="23">
        <f t="shared" si="4"/>
        <v>104.91563960103866</v>
      </c>
      <c r="G52" s="23">
        <v>102704.4</v>
      </c>
      <c r="H52" s="23">
        <f t="shared" si="2"/>
        <v>102.00393895122195</v>
      </c>
      <c r="I52" s="23">
        <v>94493</v>
      </c>
      <c r="J52" s="23">
        <f t="shared" si="3"/>
        <v>92.00482160452718</v>
      </c>
    </row>
    <row r="53" spans="1:10" ht="15.75">
      <c r="A53" s="13">
        <v>1006</v>
      </c>
      <c r="B53" s="10" t="s">
        <v>53</v>
      </c>
      <c r="C53" s="23">
        <v>14004</v>
      </c>
      <c r="D53" s="25">
        <v>15960.6</v>
      </c>
      <c r="E53" s="23">
        <v>16006.9</v>
      </c>
      <c r="F53" s="23">
        <f t="shared" si="4"/>
        <v>100.29008934501209</v>
      </c>
      <c r="G53" s="23">
        <v>16006.9</v>
      </c>
      <c r="H53" s="23">
        <f t="shared" si="2"/>
        <v>100</v>
      </c>
      <c r="I53" s="23">
        <v>16006.9</v>
      </c>
      <c r="J53" s="23">
        <f t="shared" si="3"/>
        <v>100</v>
      </c>
    </row>
    <row r="54" spans="1:10" ht="15.75">
      <c r="A54" s="11">
        <v>1100</v>
      </c>
      <c r="B54" s="12" t="s">
        <v>54</v>
      </c>
      <c r="C54" s="24">
        <f>SUM(C55:C57)</f>
        <v>53482</v>
      </c>
      <c r="D54" s="24">
        <f t="shared" ref="D54:I54" si="13">SUM(D55:D57)</f>
        <v>202570.2</v>
      </c>
      <c r="E54" s="24">
        <f t="shared" si="13"/>
        <v>206074.19999999998</v>
      </c>
      <c r="F54" s="23">
        <f t="shared" si="4"/>
        <v>101.72977071652195</v>
      </c>
      <c r="G54" s="24">
        <f t="shared" si="13"/>
        <v>44585.9</v>
      </c>
      <c r="H54" s="23">
        <f t="shared" si="2"/>
        <v>21.635847670402217</v>
      </c>
      <c r="I54" s="24">
        <f t="shared" si="13"/>
        <v>44585.9</v>
      </c>
      <c r="J54" s="23">
        <f t="shared" si="3"/>
        <v>100</v>
      </c>
    </row>
    <row r="55" spans="1:10" ht="15.75">
      <c r="A55" s="13">
        <v>1101</v>
      </c>
      <c r="B55" s="10" t="s">
        <v>55</v>
      </c>
      <c r="C55" s="23">
        <v>41723.1</v>
      </c>
      <c r="D55" s="25">
        <v>47373.2</v>
      </c>
      <c r="E55" s="23">
        <v>44585.9</v>
      </c>
      <c r="F55" s="23">
        <f t="shared" si="4"/>
        <v>94.116293600601196</v>
      </c>
      <c r="G55" s="23">
        <v>44585.9</v>
      </c>
      <c r="H55" s="23">
        <f t="shared" si="2"/>
        <v>100</v>
      </c>
      <c r="I55" s="23">
        <v>44585.9</v>
      </c>
      <c r="J55" s="23">
        <f t="shared" si="3"/>
        <v>100</v>
      </c>
    </row>
    <row r="56" spans="1:10" ht="15.75">
      <c r="A56" s="13">
        <v>1102</v>
      </c>
      <c r="B56" s="10" t="s">
        <v>56</v>
      </c>
      <c r="C56" s="23">
        <v>11758.9</v>
      </c>
      <c r="D56" s="25">
        <v>155197</v>
      </c>
      <c r="E56" s="23">
        <v>161488.29999999999</v>
      </c>
      <c r="F56" s="23">
        <f t="shared" si="4"/>
        <v>104.05375103900202</v>
      </c>
      <c r="G56" s="23">
        <v>0</v>
      </c>
      <c r="H56" s="23">
        <f t="shared" si="2"/>
        <v>0</v>
      </c>
      <c r="I56" s="23">
        <v>0</v>
      </c>
      <c r="J56" s="23">
        <v>0</v>
      </c>
    </row>
    <row r="57" spans="1:10" ht="15.75" hidden="1">
      <c r="A57" s="13">
        <v>1105</v>
      </c>
      <c r="B57" s="10" t="s">
        <v>57</v>
      </c>
      <c r="C57" s="23">
        <v>0</v>
      </c>
      <c r="D57" s="23">
        <v>0</v>
      </c>
      <c r="E57" s="23"/>
      <c r="F57" s="23" t="e">
        <f t="shared" si="4"/>
        <v>#DIV/0!</v>
      </c>
      <c r="G57" s="23"/>
      <c r="H57" s="23" t="e">
        <f t="shared" si="2"/>
        <v>#DIV/0!</v>
      </c>
      <c r="I57" s="23"/>
      <c r="J57" s="23" t="e">
        <f t="shared" si="3"/>
        <v>#DIV/0!</v>
      </c>
    </row>
    <row r="58" spans="1:10" ht="15.75">
      <c r="A58" s="11">
        <v>1200</v>
      </c>
      <c r="B58" s="12" t="s">
        <v>58</v>
      </c>
      <c r="C58" s="24">
        <f>SUM(C59:C60)</f>
        <v>14202.6</v>
      </c>
      <c r="D58" s="24">
        <f t="shared" ref="D58:I58" si="14">SUM(D59:D60)</f>
        <v>16334.300000000001</v>
      </c>
      <c r="E58" s="24">
        <f t="shared" si="14"/>
        <v>19435.699999999997</v>
      </c>
      <c r="F58" s="23">
        <f t="shared" si="4"/>
        <v>118.98703954255765</v>
      </c>
      <c r="G58" s="24">
        <f t="shared" si="14"/>
        <v>16657.3</v>
      </c>
      <c r="H58" s="23">
        <f t="shared" si="2"/>
        <v>85.704656894271892</v>
      </c>
      <c r="I58" s="24">
        <f t="shared" si="14"/>
        <v>16657.3</v>
      </c>
      <c r="J58" s="23">
        <f t="shared" si="3"/>
        <v>100</v>
      </c>
    </row>
    <row r="59" spans="1:10" ht="15.75">
      <c r="A59" s="13">
        <v>1202</v>
      </c>
      <c r="B59" s="10" t="s">
        <v>59</v>
      </c>
      <c r="C59" s="23">
        <v>7998.6</v>
      </c>
      <c r="D59" s="25">
        <v>9730.2000000000007</v>
      </c>
      <c r="E59" s="23">
        <v>10277.299999999999</v>
      </c>
      <c r="F59" s="23">
        <f t="shared" si="4"/>
        <v>105.62270045836672</v>
      </c>
      <c r="G59" s="23">
        <v>10277.299999999999</v>
      </c>
      <c r="H59" s="23">
        <f t="shared" si="2"/>
        <v>100</v>
      </c>
      <c r="I59" s="23">
        <v>10277.299999999999</v>
      </c>
      <c r="J59" s="23">
        <f t="shared" si="3"/>
        <v>100</v>
      </c>
    </row>
    <row r="60" spans="1:10" ht="15.75">
      <c r="A60" s="13">
        <v>1204</v>
      </c>
      <c r="B60" s="10" t="s">
        <v>60</v>
      </c>
      <c r="C60" s="23">
        <v>6204</v>
      </c>
      <c r="D60" s="25">
        <v>6604.1</v>
      </c>
      <c r="E60" s="23">
        <v>9158.4</v>
      </c>
      <c r="F60" s="23">
        <f t="shared" si="4"/>
        <v>138.67748822701046</v>
      </c>
      <c r="G60" s="23">
        <v>6380</v>
      </c>
      <c r="H60" s="23">
        <f t="shared" si="2"/>
        <v>69.66282320055906</v>
      </c>
      <c r="I60" s="23">
        <v>6380</v>
      </c>
      <c r="J60" s="23">
        <f t="shared" si="3"/>
        <v>100</v>
      </c>
    </row>
    <row r="61" spans="1:10" ht="15.75">
      <c r="A61" s="11">
        <v>1300</v>
      </c>
      <c r="B61" s="12" t="s">
        <v>61</v>
      </c>
      <c r="C61" s="24">
        <f>SUM(C62)</f>
        <v>0</v>
      </c>
      <c r="D61" s="24">
        <f t="shared" ref="D61:I61" si="15">SUM(D62)</f>
        <v>0</v>
      </c>
      <c r="E61" s="24">
        <f t="shared" si="15"/>
        <v>4177</v>
      </c>
      <c r="F61" s="23">
        <v>0</v>
      </c>
      <c r="G61" s="24">
        <f t="shared" si="15"/>
        <v>4177</v>
      </c>
      <c r="H61" s="23">
        <f t="shared" si="2"/>
        <v>100</v>
      </c>
      <c r="I61" s="24">
        <f t="shared" si="15"/>
        <v>4177</v>
      </c>
      <c r="J61" s="23">
        <f t="shared" si="3"/>
        <v>100</v>
      </c>
    </row>
    <row r="62" spans="1:10" ht="15.75">
      <c r="A62" s="13">
        <v>1301</v>
      </c>
      <c r="B62" s="10" t="s">
        <v>62</v>
      </c>
      <c r="C62" s="23">
        <v>0</v>
      </c>
      <c r="D62" s="23">
        <v>0</v>
      </c>
      <c r="E62" s="23">
        <v>4177</v>
      </c>
      <c r="F62" s="23">
        <v>0</v>
      </c>
      <c r="G62" s="23">
        <v>4177</v>
      </c>
      <c r="H62" s="23">
        <f t="shared" si="2"/>
        <v>100</v>
      </c>
      <c r="I62" s="23">
        <v>4177</v>
      </c>
      <c r="J62" s="23">
        <f t="shared" si="3"/>
        <v>100</v>
      </c>
    </row>
    <row r="63" spans="1:10" ht="24.75" customHeight="1"/>
  </sheetData>
  <mergeCells count="6">
    <mergeCell ref="A6:A7"/>
    <mergeCell ref="B6:B7"/>
    <mergeCell ref="E6:F6"/>
    <mergeCell ref="G6:H6"/>
    <mergeCell ref="I6:J6"/>
    <mergeCell ref="B4:H4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2017-11-13T13:23:47Z</dcterms:modified>
</cp:coreProperties>
</file>