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1.  2019г" sheetId="4" r:id="rId1"/>
    <sheet name="прил 12 2020-2021гг" sheetId="5" r:id="rId2"/>
  </sheets>
  <calcPr calcId="162913"/>
</workbook>
</file>

<file path=xl/calcChain.xml><?xml version="1.0" encoding="utf-8"?>
<calcChain xmlns="http://schemas.openxmlformats.org/spreadsheetml/2006/main">
  <c r="G19" i="4" l="1"/>
  <c r="G18" i="4" l="1"/>
  <c r="G17" i="4"/>
  <c r="G16" i="4"/>
  <c r="G12" i="4"/>
  <c r="L12" i="5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19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18" i="4"/>
  <c r="D17" i="4" l="1"/>
  <c r="D19" i="4"/>
  <c r="E13" i="4"/>
  <c r="G13" i="4" s="1"/>
  <c r="E14" i="4"/>
  <c r="G14" i="4" s="1"/>
  <c r="E15" i="4"/>
  <c r="G15" i="4" s="1"/>
  <c r="E16" i="4"/>
  <c r="E17" i="4"/>
  <c r="E18" i="4"/>
  <c r="E12" i="4"/>
  <c r="E19" i="4" l="1"/>
  <c r="H19" i="5"/>
  <c r="C19" i="5"/>
  <c r="C19" i="4" l="1"/>
</calcChain>
</file>

<file path=xl/sharedStrings.xml><?xml version="1.0" encoding="utf-8"?>
<sst xmlns="http://schemas.openxmlformats.org/spreadsheetml/2006/main" count="49" uniqueCount="30">
  <si>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</si>
  <si>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</si>
  <si>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</si>
  <si>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</si>
  <si>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</si>
  <si>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</si>
  <si>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</si>
  <si>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</si>
  <si>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</si>
  <si>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</si>
  <si>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</si>
  <si>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</si>
  <si>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</si>
  <si>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</si>
  <si>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</si>
  <si>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</si>
  <si>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 xml:space="preserve">от "___"________2019 № </t>
  </si>
  <si>
    <t>от "___"_______2019 № ____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</si>
  <si>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</si>
  <si>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</si>
  <si>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</si>
  <si>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</si>
  <si>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</si>
  <si>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 xml:space="preserve">уточненный план на        2019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</si>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</sst>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O16" sqref="O16"/>
    </sheetView>
  </sheetViews>
  <sheetFormatPr defaultRowHeight="15.75" x14ac:dyDescent="0.25"/>
  <cols>
    <col min="1" max="1" width="6.7109375" style="3" customWidth="1"/>
    <col min="2" max="2" width="64.28515625" style="3" customWidth="1"/>
    <col min="3" max="3" width="15.28515625" style="3" hidden="1" customWidth="1"/>
    <col min="4" max="4" width="12" style="3" hidden="1" customWidth="1"/>
    <col min="5" max="5" width="14" style="3" customWidth="1"/>
    <col min="6" max="6" width="11.85546875" style="3" customWidth="1"/>
    <col min="7" max="7" width="14.28515625" style="3" customWidth="1"/>
    <col min="8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7" x14ac:dyDescent="0.25">
      <c r="F1" s="12" t="s">
        <v>28</v>
      </c>
    </row>
    <row r="2" spans="1:7" x14ac:dyDescent="0.25">
      <c r="F2" s="12" t="s">
        <v>7</v>
      </c>
    </row>
    <row r="3" spans="1:7" x14ac:dyDescent="0.25">
      <c r="F3" s="13" t="s">
        <v>8</v>
      </c>
    </row>
    <row r="4" spans="1:7" x14ac:dyDescent="0.25">
      <c r="F4" s="12" t="s">
        <v>16</v>
      </c>
    </row>
    <row r="6" spans="1:7" s="1" customFormat="1" ht="41.25" customHeight="1" x14ac:dyDescent="0.25">
      <c r="B6" s="46" t="s">
        <v>13</v>
      </c>
      <c r="C6" s="46"/>
      <c r="D6" s="46"/>
      <c r="E6" s="46"/>
      <c r="F6" s="46"/>
      <c r="G6" s="46"/>
    </row>
    <row r="7" spans="1:7" x14ac:dyDescent="0.25">
      <c r="G7" s="3" t="s">
        <v>29</v>
      </c>
    </row>
    <row r="8" spans="1:7" ht="1.5" customHeight="1" thickBot="1" x14ac:dyDescent="0.3">
      <c r="C8" s="4"/>
    </row>
    <row r="9" spans="1:7" ht="105" customHeight="1" x14ac:dyDescent="0.25">
      <c r="A9" s="17" t="s">
        <v>6</v>
      </c>
      <c r="B9" s="18" t="s">
        <v>5</v>
      </c>
      <c r="C9" s="19" t="s">
        <v>15</v>
      </c>
      <c r="D9" s="20" t="s">
        <v>19</v>
      </c>
      <c r="E9" s="19" t="s">
        <v>26</v>
      </c>
      <c r="F9" s="20" t="s">
        <v>19</v>
      </c>
      <c r="G9" s="21" t="s">
        <v>23</v>
      </c>
    </row>
    <row r="10" spans="1:7" ht="10.5" customHeight="1" x14ac:dyDescent="0.25">
      <c r="A10" s="22">
        <v>1</v>
      </c>
      <c r="B10" s="10">
        <v>2</v>
      </c>
      <c r="C10" s="11">
        <v>3</v>
      </c>
      <c r="D10" s="39">
        <v>4</v>
      </c>
      <c r="E10" s="11">
        <v>5</v>
      </c>
      <c r="F10" s="42">
        <v>4</v>
      </c>
      <c r="G10" s="23">
        <v>5</v>
      </c>
    </row>
    <row r="11" spans="1:7" s="6" customFormat="1" ht="54.75" hidden="1" customHeight="1" x14ac:dyDescent="0.25">
      <c r="A11" s="24"/>
      <c r="B11" s="5" t="s">
        <v>11</v>
      </c>
      <c r="C11" s="15"/>
      <c r="D11" s="25"/>
      <c r="E11" s="45"/>
      <c r="F11" s="25"/>
      <c r="G11" s="26"/>
    </row>
    <row r="12" spans="1:7" s="6" customFormat="1" ht="62.25" customHeight="1" x14ac:dyDescent="0.25">
      <c r="A12" s="24">
        <v>1</v>
      </c>
      <c r="B12" s="5" t="s">
        <v>10</v>
      </c>
      <c r="C12" s="9">
        <v>487147.8</v>
      </c>
      <c r="D12" s="40"/>
      <c r="E12" s="14">
        <f>SUM(C12+D12)</f>
        <v>487147.8</v>
      </c>
      <c r="F12" s="43"/>
      <c r="G12" s="27">
        <f>SUM(E12+F12)</f>
        <v>487147.8</v>
      </c>
    </row>
    <row r="13" spans="1:7" s="6" customFormat="1" ht="39" customHeight="1" x14ac:dyDescent="0.25">
      <c r="A13" s="24">
        <v>2</v>
      </c>
      <c r="B13" s="5" t="s">
        <v>4</v>
      </c>
      <c r="C13" s="9"/>
      <c r="D13" s="40"/>
      <c r="E13" s="14">
        <f t="shared" ref="E13:E18" si="0">SUM(C13+D13)</f>
        <v>0</v>
      </c>
      <c r="F13" s="43">
        <v>74501.5</v>
      </c>
      <c r="G13" s="27">
        <f t="shared" ref="G13:G18" si="1">SUM(E13+F13)</f>
        <v>74501.5</v>
      </c>
    </row>
    <row r="14" spans="1:7" s="6" customFormat="1" ht="42.75" hidden="1" customHeight="1" x14ac:dyDescent="0.25">
      <c r="A14" s="24">
        <v>4</v>
      </c>
      <c r="B14" s="5" t="s">
        <v>3</v>
      </c>
      <c r="C14" s="9"/>
      <c r="D14" s="40"/>
      <c r="E14" s="14">
        <f t="shared" si="0"/>
        <v>0</v>
      </c>
      <c r="F14" s="43"/>
      <c r="G14" s="27">
        <f t="shared" si="1"/>
        <v>0</v>
      </c>
    </row>
    <row r="15" spans="1:7" s="6" customFormat="1" ht="43.5" hidden="1" customHeight="1" x14ac:dyDescent="0.25">
      <c r="A15" s="24"/>
      <c r="B15" s="5" t="s">
        <v>9</v>
      </c>
      <c r="C15" s="9"/>
      <c r="D15" s="40"/>
      <c r="E15" s="14">
        <f t="shared" si="0"/>
        <v>0</v>
      </c>
      <c r="F15" s="43"/>
      <c r="G15" s="27">
        <f t="shared" si="1"/>
        <v>0</v>
      </c>
    </row>
    <row r="16" spans="1:7" s="6" customFormat="1" ht="49.5" customHeight="1" x14ac:dyDescent="0.25">
      <c r="A16" s="24">
        <v>3</v>
      </c>
      <c r="B16" s="5" t="s">
        <v>0</v>
      </c>
      <c r="C16" s="9">
        <v>1875881.8</v>
      </c>
      <c r="D16" s="40">
        <v>367.3</v>
      </c>
      <c r="E16" s="14">
        <f t="shared" si="0"/>
        <v>1876249.1</v>
      </c>
      <c r="F16" s="43">
        <v>39616.800000000003</v>
      </c>
      <c r="G16" s="27">
        <f t="shared" si="1"/>
        <v>1915865.9000000001</v>
      </c>
    </row>
    <row r="17" spans="1:7" s="6" customFormat="1" ht="36.75" customHeight="1" x14ac:dyDescent="0.25">
      <c r="A17" s="24">
        <v>4</v>
      </c>
      <c r="B17" s="5" t="s">
        <v>1</v>
      </c>
      <c r="C17" s="9">
        <v>229014.6</v>
      </c>
      <c r="D17" s="40">
        <f>17.2+4516.1</f>
        <v>4533.3</v>
      </c>
      <c r="E17" s="14">
        <f t="shared" si="0"/>
        <v>233547.9</v>
      </c>
      <c r="F17" s="43">
        <v>963783.8</v>
      </c>
      <c r="G17" s="27">
        <f t="shared" si="1"/>
        <v>1197331.7</v>
      </c>
    </row>
    <row r="18" spans="1:7" s="6" customFormat="1" ht="36.75" customHeight="1" x14ac:dyDescent="0.25">
      <c r="A18" s="24">
        <v>5</v>
      </c>
      <c r="B18" s="5" t="s">
        <v>2</v>
      </c>
      <c r="C18" s="9">
        <v>4213.3999999999996</v>
      </c>
      <c r="D18" s="40">
        <f>763.8+119.8+327.5+2350</f>
        <v>3561.1</v>
      </c>
      <c r="E18" s="14">
        <f t="shared" si="0"/>
        <v>7774.5</v>
      </c>
      <c r="F18" s="43">
        <v>173</v>
      </c>
      <c r="G18" s="27">
        <f t="shared" si="1"/>
        <v>7947.5</v>
      </c>
    </row>
    <row r="19" spans="1:7" s="6" customFormat="1" ht="25.5" customHeight="1" thickBot="1" x14ac:dyDescent="0.3">
      <c r="A19" s="28"/>
      <c r="B19" s="29" t="s">
        <v>12</v>
      </c>
      <c r="C19" s="30">
        <f>SUM(C11:C18)</f>
        <v>2596257.6</v>
      </c>
      <c r="D19" s="41">
        <f t="shared" ref="D19:E19" si="2">SUM(D11:D18)</f>
        <v>8461.7000000000007</v>
      </c>
      <c r="E19" s="30">
        <f t="shared" si="2"/>
        <v>2604719.2999999998</v>
      </c>
      <c r="F19" s="44">
        <f t="shared" ref="F19" si="3">SUM(F11:F18)</f>
        <v>1078075.1000000001</v>
      </c>
      <c r="G19" s="31">
        <f>SUM(G11:G18)</f>
        <v>3682794.4000000004</v>
      </c>
    </row>
    <row r="20" spans="1:7" x14ac:dyDescent="0.25">
      <c r="B20" s="2"/>
      <c r="C20" s="2"/>
    </row>
    <row r="21" spans="1:7" x14ac:dyDescent="0.25">
      <c r="B21" s="2"/>
      <c r="C21" s="2"/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O16" sqref="O16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 x14ac:dyDescent="0.25">
      <c r="C1" s="7"/>
      <c r="D1" s="7"/>
      <c r="E1" s="7"/>
      <c r="F1" s="7"/>
      <c r="G1" s="7"/>
      <c r="J1" s="7"/>
      <c r="K1" s="12" t="s">
        <v>24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17</v>
      </c>
    </row>
    <row r="6" spans="1:12" s="1" customFormat="1" ht="29.25" customHeight="1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L7" s="3" t="s">
        <v>29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7" t="s">
        <v>6</v>
      </c>
      <c r="B9" s="19" t="s">
        <v>5</v>
      </c>
      <c r="C9" s="32" t="s">
        <v>18</v>
      </c>
      <c r="D9" s="33" t="s">
        <v>19</v>
      </c>
      <c r="E9" s="32" t="s">
        <v>25</v>
      </c>
      <c r="F9" s="33" t="s">
        <v>19</v>
      </c>
      <c r="G9" s="33" t="s">
        <v>20</v>
      </c>
      <c r="H9" s="33" t="s">
        <v>21</v>
      </c>
      <c r="I9" s="33" t="s">
        <v>19</v>
      </c>
      <c r="J9" s="33" t="s">
        <v>27</v>
      </c>
      <c r="K9" s="33" t="s">
        <v>19</v>
      </c>
      <c r="L9" s="34" t="s">
        <v>22</v>
      </c>
    </row>
    <row r="10" spans="1:12" ht="10.5" customHeight="1" x14ac:dyDescent="0.25">
      <c r="A10" s="22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23">
        <v>5</v>
      </c>
    </row>
    <row r="11" spans="1:12" s="6" customFormat="1" ht="54.75" hidden="1" customHeight="1" x14ac:dyDescent="0.25">
      <c r="A11" s="24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35"/>
    </row>
    <row r="12" spans="1:12" s="6" customFormat="1" ht="103.5" customHeight="1" x14ac:dyDescent="0.25">
      <c r="A12" s="24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35">
        <f>SUM(J12:K12)</f>
        <v>420613.7</v>
      </c>
    </row>
    <row r="13" spans="1:12" s="6" customFormat="1" ht="36.75" hidden="1" customHeight="1" x14ac:dyDescent="0.25">
      <c r="A13" s="24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35">
        <f t="shared" ref="L13:L18" si="3">SUM(J13:K13)</f>
        <v>0</v>
      </c>
    </row>
    <row r="14" spans="1:12" s="6" customFormat="1" ht="36.75" hidden="1" customHeight="1" x14ac:dyDescent="0.25">
      <c r="A14" s="24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35">
        <f t="shared" si="3"/>
        <v>0</v>
      </c>
    </row>
    <row r="15" spans="1:12" s="6" customFormat="1" ht="51.75" hidden="1" customHeight="1" x14ac:dyDescent="0.25">
      <c r="A15" s="24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35">
        <f t="shared" si="3"/>
        <v>0</v>
      </c>
    </row>
    <row r="16" spans="1:12" s="6" customFormat="1" ht="50.25" customHeight="1" x14ac:dyDescent="0.25">
      <c r="A16" s="24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 t="shared" si="1"/>
        <v>1902932.4</v>
      </c>
      <c r="H16" s="16">
        <f>1892430.8</f>
        <v>1892430.8</v>
      </c>
      <c r="I16" s="16">
        <v>528.9</v>
      </c>
      <c r="J16" s="16">
        <f t="shared" si="2"/>
        <v>1892959.7</v>
      </c>
      <c r="K16" s="16">
        <v>23086.9</v>
      </c>
      <c r="L16" s="36">
        <f t="shared" si="3"/>
        <v>1916046.5999999999</v>
      </c>
    </row>
    <row r="17" spans="1:12" s="6" customFormat="1" ht="51" customHeight="1" x14ac:dyDescent="0.25">
      <c r="A17" s="24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>
        <v>192298.8</v>
      </c>
      <c r="I17" s="16"/>
      <c r="J17" s="16">
        <f t="shared" si="2"/>
        <v>192298.8</v>
      </c>
      <c r="K17" s="16"/>
      <c r="L17" s="36">
        <f t="shared" si="3"/>
        <v>192298.8</v>
      </c>
    </row>
    <row r="18" spans="1:12" s="6" customFormat="1" ht="55.5" customHeight="1" x14ac:dyDescent="0.25">
      <c r="A18" s="24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>
        <v>4205.3999999999996</v>
      </c>
      <c r="I18" s="16"/>
      <c r="J18" s="16">
        <f t="shared" si="2"/>
        <v>4205.3999999999996</v>
      </c>
      <c r="K18" s="16">
        <v>173</v>
      </c>
      <c r="L18" s="36">
        <f t="shared" si="3"/>
        <v>4378.3999999999996</v>
      </c>
    </row>
    <row r="19" spans="1:12" s="6" customFormat="1" ht="36.75" customHeight="1" thickBot="1" x14ac:dyDescent="0.3">
      <c r="A19" s="28"/>
      <c r="B19" s="29" t="s">
        <v>12</v>
      </c>
      <c r="C19" s="37">
        <f>SUM(C11:C18)</f>
        <v>2554958.6999999997</v>
      </c>
      <c r="D19" s="37">
        <f t="shared" ref="D19:E19" si="4">SUM(D11:D18)</f>
        <v>820.9</v>
      </c>
      <c r="E19" s="37">
        <f t="shared" si="4"/>
        <v>2555779.5999999996</v>
      </c>
      <c r="F19" s="37">
        <f t="shared" ref="F19:G19" si="5">SUM(F11:F18)</f>
        <v>22371.7</v>
      </c>
      <c r="G19" s="37">
        <f t="shared" si="5"/>
        <v>2578151.2999999998</v>
      </c>
      <c r="H19" s="37">
        <f>SUM(H11:H18)</f>
        <v>2509548.6999999997</v>
      </c>
      <c r="I19" s="37">
        <f t="shared" ref="I19" si="6">SUM(I11:I18)</f>
        <v>528.9</v>
      </c>
      <c r="J19" s="37">
        <f t="shared" ref="J19:L19" si="7">SUM(J11:J18)</f>
        <v>2510077.5999999996</v>
      </c>
      <c r="K19" s="37">
        <f t="shared" si="7"/>
        <v>23259.9</v>
      </c>
      <c r="L19" s="38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прил11.  2019г</vt:lpstr>
      <vt:lpstr>прил 12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2019-03-12T10:48:06Z</dcterms:modified>
</cp:coreProperties>
</file>