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  <c r="N13" i="1" l="1"/>
  <c r="N12" i="1"/>
  <c r="N11" i="1"/>
  <c r="N9" i="1"/>
  <c r="K12" i="1" l="1"/>
  <c r="K11" i="1"/>
  <c r="H9" i="1" l="1"/>
  <c r="G12" i="1"/>
  <c r="G11" i="1"/>
  <c r="H12" i="1" l="1"/>
  <c r="H13" i="1"/>
  <c r="H11" i="1"/>
  <c r="D12" i="1"/>
  <c r="E12" i="1" s="1"/>
  <c r="D11" i="1"/>
  <c r="E11" i="1" s="1"/>
  <c r="D13" i="1"/>
  <c r="E13" i="1" s="1"/>
  <c r="C13" i="1" l="1"/>
  <c r="C9" i="1" l="1"/>
</calcChain>
</file>

<file path=xl/sharedStrings.xml><?xml version="1.0" encoding="utf-8"?>
<sst xmlns="http://schemas.openxmlformats.org/spreadsheetml/2006/main" count="208" uniqueCount="34">
  <si>
    <t>№ показателя</t>
  </si>
  <si>
    <t>Наименование целевых показателей</t>
  </si>
  <si>
    <t>Доля населения, систематически занимающегося физической культурой и спортом, в общей численности населения, %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</si>
  <si>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населения, %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</si>
  <si>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%</t>
  </si>
  <si>
    <t>Проведение спортивно-массовых мероприятий, первенств и чемпионатов по видам спорта, ед.</t>
  </si>
  <si>
    <t>Уровень обеспеченности населения спортивными сооружениями исходя из единовременной пропускной способности объектов спорта, %</t>
  </si>
  <si>
    <t>Доля занимающихся по программам спортивной подготовки, в общем количестве занимающихся в муниципальных учреждениях сферы физической культуры и спорта, %</t>
  </si>
  <si>
    <t>Присвоение спортивных разрядов и квалификационных категорий спортивных судей, чел.</t>
  </si>
  <si>
    <t xml:space="preserve">                                             в том числе:</t>
  </si>
  <si>
    <t xml:space="preserve">причины отклонения </t>
  </si>
  <si>
    <t>%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</si>
  <si>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</si>
  <si>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</si>
  <si>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</si>
  <si>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</si>
  <si>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</si>
  <si>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</si>
  <si>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</si>
  <si>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</si>
  <si>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</si>
  <si>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 xml:space="preserve">октябрь </t>
  </si>
  <si>
    <t>ноябрь</t>
  </si>
  <si>
    <t xml:space="preserve">декабрь </t>
  </si>
  <si>
    <t>план</t>
  </si>
  <si>
    <t>факт</t>
  </si>
  <si>
    <t>Количество получателей услуг и работ в муниципальных учреждениях сферы физической культуры и спорта, чел.</t>
  </si>
  <si>
    <t>Значение показателя</t>
  </si>
  <si>
    <t>-</t>
  </si>
  <si>
    <t xml:space="preserve">план на 2020 год </t>
  </si>
  <si>
    <t>Начальник отдела физической культуры и спорта</t>
  </si>
  <si>
    <t>Э.М.Табаченко</t>
  </si>
  <si>
    <t>исполнитель: Вотинова Екатерина Владимировна, главный специалист ОФКиС,                                                                                     9-63-54 доб. 596</t>
  </si>
  <si>
    <t>Сетевой график достижения целевых показателей муниципальной программы «Развитие физической культуры и спорта в муниципальном образовании                                                                                                город Мегион на 2019-2025 годы» за март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</si>
</sst>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workbookViewId="0">
      <pane ySplit="5" topLeftCell="A6" activePane="bottomLeft" state="frozen"/>
      <selection pane="bottomLeft" activeCell="D10" sqref="D10"/>
    </sheetView>
  </sheetViews>
  <sheetFormatPr defaultRowHeight="15" x14ac:dyDescent="0.25"/>
  <cols>
    <col min="1" max="1" width="7.28515625" style="2" customWidth="1"/>
    <col min="2" max="2" width="45.140625" style="2" customWidth="1"/>
    <col min="3" max="3" width="10.28515625" style="2" customWidth="1"/>
    <col min="4" max="4" width="9.42578125" style="2" customWidth="1"/>
    <col min="5" max="5" width="7.28515625" style="2" customWidth="1"/>
    <col min="6" max="7" width="7.5703125" style="2" customWidth="1"/>
    <col min="8" max="8" width="6.140625" style="2" customWidth="1"/>
    <col min="9" max="9" width="6.5703125" style="2" customWidth="1"/>
    <col min="10" max="10" width="7" style="2" customWidth="1"/>
    <col min="11" max="11" width="5.5703125" style="2" customWidth="1"/>
    <col min="12" max="12" width="6.7109375" style="2" customWidth="1"/>
    <col min="13" max="13" width="7.42578125" style="2" customWidth="1"/>
    <col min="14" max="14" width="5.28515625" style="2" customWidth="1"/>
    <col min="15" max="15" width="7.42578125" style="2" customWidth="1"/>
    <col min="16" max="16" width="7.28515625" style="2" customWidth="1"/>
    <col min="17" max="17" width="5.85546875" style="2" customWidth="1"/>
    <col min="18" max="18" width="7.28515625" style="2" customWidth="1"/>
    <col min="19" max="19" width="7.85546875" style="2" customWidth="1"/>
    <col min="20" max="20" width="5.140625" style="2" customWidth="1"/>
    <col min="21" max="21" width="7.7109375" style="2" customWidth="1"/>
    <col min="22" max="22" width="7.28515625" style="2" customWidth="1"/>
    <col min="23" max="23" width="4.85546875" style="2" customWidth="1"/>
    <col min="24" max="24" width="7" style="2" customWidth="1"/>
    <col min="25" max="25" width="6.85546875" style="2" customWidth="1"/>
    <col min="26" max="26" width="4.85546875" style="2" customWidth="1"/>
    <col min="27" max="28" width="7" style="2" customWidth="1"/>
    <col min="29" max="29" width="4.85546875" style="2" customWidth="1"/>
    <col min="30" max="30" width="7.42578125" style="2" customWidth="1"/>
    <col min="31" max="31" width="7" style="2" customWidth="1"/>
    <col min="32" max="32" width="4.7109375" style="2" customWidth="1"/>
    <col min="33" max="33" width="7.140625" style="2" customWidth="1"/>
    <col min="34" max="34" width="7.28515625" style="2" customWidth="1"/>
    <col min="35" max="35" width="4.5703125" style="2" customWidth="1"/>
    <col min="36" max="36" width="7.140625" style="2" customWidth="1"/>
    <col min="37" max="37" width="7.42578125" style="2" customWidth="1"/>
    <col min="38" max="38" width="5.7109375" style="2" customWidth="1"/>
    <col min="39" max="39" width="6.7109375" style="2" customWidth="1"/>
    <col min="40" max="40" width="7.5703125" style="2" customWidth="1"/>
    <col min="41" max="41" width="7" style="2" customWidth="1"/>
    <col min="42" max="42" width="15.7109375" style="2" customWidth="1"/>
    <col min="43" max="16384" width="9.140625" style="2"/>
  </cols>
  <sheetData>
    <row r="1" spans="1:42" ht="35.25" customHeight="1" x14ac:dyDescent="0.25">
      <c r="A1" s="1"/>
      <c r="B1" s="13" t="s">
        <v>33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3" spans="1:42" ht="31.5" customHeight="1" x14ac:dyDescent="0.25">
      <c r="A3" s="14" t="s">
        <v>0</v>
      </c>
      <c r="B3" s="14" t="s">
        <v>1</v>
      </c>
      <c r="C3" s="11" t="s">
        <v>27</v>
      </c>
      <c r="D3" s="11"/>
      <c r="E3" s="11"/>
      <c r="F3" s="11" t="s">
        <v>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 t="s">
        <v>10</v>
      </c>
    </row>
    <row r="4" spans="1:42" ht="27.75" customHeight="1" x14ac:dyDescent="0.25">
      <c r="A4" s="15"/>
      <c r="B4" s="15"/>
      <c r="C4" s="12" t="s">
        <v>29</v>
      </c>
      <c r="D4" s="11" t="s">
        <v>25</v>
      </c>
      <c r="E4" s="11" t="s">
        <v>11</v>
      </c>
      <c r="F4" s="11" t="s">
        <v>12</v>
      </c>
      <c r="G4" s="11"/>
      <c r="H4" s="11"/>
      <c r="I4" s="11" t="s">
        <v>13</v>
      </c>
      <c r="J4" s="11"/>
      <c r="K4" s="11"/>
      <c r="L4" s="11" t="s">
        <v>14</v>
      </c>
      <c r="M4" s="11"/>
      <c r="N4" s="11"/>
      <c r="O4" s="11" t="s">
        <v>15</v>
      </c>
      <c r="P4" s="11"/>
      <c r="Q4" s="11"/>
      <c r="R4" s="11" t="s">
        <v>16</v>
      </c>
      <c r="S4" s="11"/>
      <c r="T4" s="11"/>
      <c r="U4" s="11" t="s">
        <v>17</v>
      </c>
      <c r="V4" s="11"/>
      <c r="W4" s="11"/>
      <c r="X4" s="11" t="s">
        <v>18</v>
      </c>
      <c r="Y4" s="11"/>
      <c r="Z4" s="11"/>
      <c r="AA4" s="11" t="s">
        <v>19</v>
      </c>
      <c r="AB4" s="11"/>
      <c r="AC4" s="11"/>
      <c r="AD4" s="11" t="s">
        <v>20</v>
      </c>
      <c r="AE4" s="11"/>
      <c r="AF4" s="11"/>
      <c r="AG4" s="11" t="s">
        <v>21</v>
      </c>
      <c r="AH4" s="11"/>
      <c r="AI4" s="11"/>
      <c r="AJ4" s="11" t="s">
        <v>22</v>
      </c>
      <c r="AK4" s="11"/>
      <c r="AL4" s="11"/>
      <c r="AM4" s="11" t="s">
        <v>23</v>
      </c>
      <c r="AN4" s="11"/>
      <c r="AO4" s="11"/>
      <c r="AP4" s="11"/>
    </row>
    <row r="5" spans="1:42" ht="29.25" customHeight="1" x14ac:dyDescent="0.25">
      <c r="A5" s="16"/>
      <c r="B5" s="16"/>
      <c r="C5" s="12"/>
      <c r="D5" s="11"/>
      <c r="E5" s="11"/>
      <c r="F5" s="8" t="s">
        <v>24</v>
      </c>
      <c r="G5" s="8" t="s">
        <v>25</v>
      </c>
      <c r="H5" s="8" t="s">
        <v>11</v>
      </c>
      <c r="I5" s="8" t="s">
        <v>24</v>
      </c>
      <c r="J5" s="8" t="s">
        <v>25</v>
      </c>
      <c r="K5" s="8" t="s">
        <v>11</v>
      </c>
      <c r="L5" s="8" t="s">
        <v>24</v>
      </c>
      <c r="M5" s="8" t="s">
        <v>25</v>
      </c>
      <c r="N5" s="8" t="s">
        <v>11</v>
      </c>
      <c r="O5" s="8" t="s">
        <v>24</v>
      </c>
      <c r="P5" s="8" t="s">
        <v>25</v>
      </c>
      <c r="Q5" s="8" t="s">
        <v>11</v>
      </c>
      <c r="R5" s="8" t="s">
        <v>24</v>
      </c>
      <c r="S5" s="8" t="s">
        <v>25</v>
      </c>
      <c r="T5" s="8" t="s">
        <v>11</v>
      </c>
      <c r="U5" s="8" t="s">
        <v>24</v>
      </c>
      <c r="V5" s="8" t="s">
        <v>25</v>
      </c>
      <c r="W5" s="8" t="s">
        <v>11</v>
      </c>
      <c r="X5" s="8" t="s">
        <v>24</v>
      </c>
      <c r="Y5" s="8" t="s">
        <v>25</v>
      </c>
      <c r="Z5" s="8" t="s">
        <v>11</v>
      </c>
      <c r="AA5" s="8" t="s">
        <v>24</v>
      </c>
      <c r="AB5" s="8" t="s">
        <v>25</v>
      </c>
      <c r="AC5" s="8" t="s">
        <v>11</v>
      </c>
      <c r="AD5" s="8" t="s">
        <v>24</v>
      </c>
      <c r="AE5" s="8" t="s">
        <v>25</v>
      </c>
      <c r="AF5" s="8" t="s">
        <v>11</v>
      </c>
      <c r="AG5" s="8" t="s">
        <v>24</v>
      </c>
      <c r="AH5" s="8" t="s">
        <v>25</v>
      </c>
      <c r="AI5" s="8" t="s">
        <v>11</v>
      </c>
      <c r="AJ5" s="8" t="s">
        <v>24</v>
      </c>
      <c r="AK5" s="8" t="s">
        <v>25</v>
      </c>
      <c r="AL5" s="8" t="s">
        <v>11</v>
      </c>
      <c r="AM5" s="8" t="s">
        <v>24</v>
      </c>
      <c r="AN5" s="8" t="s">
        <v>25</v>
      </c>
      <c r="AO5" s="8" t="s">
        <v>11</v>
      </c>
      <c r="AP5" s="8"/>
    </row>
    <row r="6" spans="1:42" ht="55.5" customHeight="1" x14ac:dyDescent="0.25">
      <c r="A6" s="3">
        <v>1</v>
      </c>
      <c r="B6" s="4" t="s">
        <v>2</v>
      </c>
      <c r="C6" s="4">
        <v>36</v>
      </c>
      <c r="D6" s="4" t="s">
        <v>28</v>
      </c>
      <c r="E6" s="4" t="s">
        <v>28</v>
      </c>
      <c r="F6" s="4" t="s">
        <v>28</v>
      </c>
      <c r="G6" s="4" t="s">
        <v>28</v>
      </c>
      <c r="H6" s="4" t="s">
        <v>28</v>
      </c>
      <c r="I6" s="4" t="s">
        <v>28</v>
      </c>
      <c r="J6" s="4" t="s">
        <v>28</v>
      </c>
      <c r="K6" s="4" t="s">
        <v>28</v>
      </c>
      <c r="L6" s="4" t="s">
        <v>28</v>
      </c>
      <c r="M6" s="4" t="s">
        <v>28</v>
      </c>
      <c r="N6" s="4" t="s">
        <v>28</v>
      </c>
      <c r="O6" s="4" t="s">
        <v>28</v>
      </c>
      <c r="P6" s="4" t="s">
        <v>28</v>
      </c>
      <c r="Q6" s="4" t="s">
        <v>28</v>
      </c>
      <c r="R6" s="4" t="s">
        <v>28</v>
      </c>
      <c r="S6" s="4" t="s">
        <v>28</v>
      </c>
      <c r="T6" s="4" t="s">
        <v>28</v>
      </c>
      <c r="U6" s="4" t="s">
        <v>28</v>
      </c>
      <c r="V6" s="4" t="s">
        <v>28</v>
      </c>
      <c r="W6" s="4" t="s">
        <v>28</v>
      </c>
      <c r="X6" s="4" t="s">
        <v>28</v>
      </c>
      <c r="Y6" s="4" t="s">
        <v>28</v>
      </c>
      <c r="Z6" s="4" t="s">
        <v>28</v>
      </c>
      <c r="AA6" s="4" t="s">
        <v>28</v>
      </c>
      <c r="AB6" s="4" t="s">
        <v>28</v>
      </c>
      <c r="AC6" s="4" t="s">
        <v>28</v>
      </c>
      <c r="AD6" s="4" t="s">
        <v>28</v>
      </c>
      <c r="AE6" s="4" t="s">
        <v>28</v>
      </c>
      <c r="AF6" s="4" t="s">
        <v>28</v>
      </c>
      <c r="AG6" s="4" t="s">
        <v>28</v>
      </c>
      <c r="AH6" s="4" t="s">
        <v>28</v>
      </c>
      <c r="AI6" s="4" t="s">
        <v>28</v>
      </c>
      <c r="AJ6" s="4" t="s">
        <v>28</v>
      </c>
      <c r="AK6" s="4" t="s">
        <v>28</v>
      </c>
      <c r="AL6" s="4" t="s">
        <v>28</v>
      </c>
      <c r="AM6" s="4">
        <v>36</v>
      </c>
      <c r="AN6" s="4"/>
      <c r="AO6" s="4"/>
      <c r="AP6" s="5"/>
    </row>
    <row r="7" spans="1:42" ht="78.75" x14ac:dyDescent="0.25">
      <c r="A7" s="3">
        <v>2</v>
      </c>
      <c r="B7" s="4" t="s">
        <v>3</v>
      </c>
      <c r="C7" s="4">
        <v>12</v>
      </c>
      <c r="D7" s="4" t="s">
        <v>28</v>
      </c>
      <c r="E7" s="4" t="s">
        <v>28</v>
      </c>
      <c r="F7" s="4" t="s">
        <v>28</v>
      </c>
      <c r="G7" s="4" t="s">
        <v>28</v>
      </c>
      <c r="H7" s="4" t="s">
        <v>28</v>
      </c>
      <c r="I7" s="4" t="s">
        <v>28</v>
      </c>
      <c r="J7" s="4" t="s">
        <v>28</v>
      </c>
      <c r="K7" s="4" t="s">
        <v>28</v>
      </c>
      <c r="L7" s="4" t="s">
        <v>28</v>
      </c>
      <c r="M7" s="4" t="s">
        <v>28</v>
      </c>
      <c r="N7" s="4" t="s">
        <v>28</v>
      </c>
      <c r="O7" s="4" t="s">
        <v>28</v>
      </c>
      <c r="P7" s="4" t="s">
        <v>28</v>
      </c>
      <c r="Q7" s="4" t="s">
        <v>28</v>
      </c>
      <c r="R7" s="4" t="s">
        <v>28</v>
      </c>
      <c r="S7" s="4" t="s">
        <v>28</v>
      </c>
      <c r="T7" s="4" t="s">
        <v>28</v>
      </c>
      <c r="U7" s="4" t="s">
        <v>28</v>
      </c>
      <c r="V7" s="4" t="s">
        <v>28</v>
      </c>
      <c r="W7" s="4" t="s">
        <v>28</v>
      </c>
      <c r="X7" s="4" t="s">
        <v>28</v>
      </c>
      <c r="Y7" s="4" t="s">
        <v>28</v>
      </c>
      <c r="Z7" s="4" t="s">
        <v>28</v>
      </c>
      <c r="AA7" s="4" t="s">
        <v>28</v>
      </c>
      <c r="AB7" s="4" t="s">
        <v>28</v>
      </c>
      <c r="AC7" s="4" t="s">
        <v>28</v>
      </c>
      <c r="AD7" s="4" t="s">
        <v>28</v>
      </c>
      <c r="AE7" s="4" t="s">
        <v>28</v>
      </c>
      <c r="AF7" s="4" t="s">
        <v>28</v>
      </c>
      <c r="AG7" s="4" t="s">
        <v>28</v>
      </c>
      <c r="AH7" s="4" t="s">
        <v>28</v>
      </c>
      <c r="AI7" s="4" t="s">
        <v>28</v>
      </c>
      <c r="AJ7" s="4" t="s">
        <v>28</v>
      </c>
      <c r="AK7" s="4" t="s">
        <v>28</v>
      </c>
      <c r="AL7" s="4" t="s">
        <v>28</v>
      </c>
      <c r="AM7" s="4">
        <v>12</v>
      </c>
      <c r="AN7" s="4"/>
      <c r="AO7" s="4"/>
      <c r="AP7" s="5"/>
    </row>
    <row r="8" spans="1:42" ht="126" x14ac:dyDescent="0.25">
      <c r="A8" s="3">
        <v>3</v>
      </c>
      <c r="B8" s="4" t="s">
        <v>4</v>
      </c>
      <c r="C8" s="4">
        <v>38</v>
      </c>
      <c r="D8" s="4" t="s">
        <v>28</v>
      </c>
      <c r="E8" s="4" t="s">
        <v>28</v>
      </c>
      <c r="F8" s="4" t="s">
        <v>28</v>
      </c>
      <c r="G8" s="4" t="s">
        <v>28</v>
      </c>
      <c r="H8" s="4" t="s">
        <v>28</v>
      </c>
      <c r="I8" s="4" t="s">
        <v>28</v>
      </c>
      <c r="J8" s="4" t="s">
        <v>28</v>
      </c>
      <c r="K8" s="4" t="s">
        <v>28</v>
      </c>
      <c r="L8" s="4" t="s">
        <v>28</v>
      </c>
      <c r="M8" s="4" t="s">
        <v>28</v>
      </c>
      <c r="N8" s="4" t="s">
        <v>28</v>
      </c>
      <c r="O8" s="4" t="s">
        <v>28</v>
      </c>
      <c r="P8" s="4" t="s">
        <v>28</v>
      </c>
      <c r="Q8" s="4" t="s">
        <v>28</v>
      </c>
      <c r="R8" s="4" t="s">
        <v>28</v>
      </c>
      <c r="S8" s="4" t="s">
        <v>28</v>
      </c>
      <c r="T8" s="4" t="s">
        <v>28</v>
      </c>
      <c r="U8" s="4" t="s">
        <v>28</v>
      </c>
      <c r="V8" s="4" t="s">
        <v>28</v>
      </c>
      <c r="W8" s="4" t="s">
        <v>28</v>
      </c>
      <c r="X8" s="4" t="s">
        <v>28</v>
      </c>
      <c r="Y8" s="4" t="s">
        <v>28</v>
      </c>
      <c r="Z8" s="4" t="s">
        <v>28</v>
      </c>
      <c r="AA8" s="4" t="s">
        <v>28</v>
      </c>
      <c r="AB8" s="4" t="s">
        <v>28</v>
      </c>
      <c r="AC8" s="4" t="s">
        <v>28</v>
      </c>
      <c r="AD8" s="4" t="s">
        <v>28</v>
      </c>
      <c r="AE8" s="4" t="s">
        <v>28</v>
      </c>
      <c r="AF8" s="4" t="s">
        <v>28</v>
      </c>
      <c r="AG8" s="4" t="s">
        <v>28</v>
      </c>
      <c r="AH8" s="4" t="s">
        <v>28</v>
      </c>
      <c r="AI8" s="4" t="s">
        <v>28</v>
      </c>
      <c r="AJ8" s="4" t="s">
        <v>28</v>
      </c>
      <c r="AK8" s="4" t="s">
        <v>28</v>
      </c>
      <c r="AL8" s="4" t="s">
        <v>28</v>
      </c>
      <c r="AM8" s="4">
        <v>38</v>
      </c>
      <c r="AN8" s="4"/>
      <c r="AO8" s="4"/>
      <c r="AP8" s="5"/>
    </row>
    <row r="9" spans="1:42" ht="47.25" x14ac:dyDescent="0.25">
      <c r="A9" s="3">
        <v>4</v>
      </c>
      <c r="B9" s="4" t="s">
        <v>5</v>
      </c>
      <c r="C9" s="4">
        <f>F9+I9+L9+O9+R9+U9+AA9+AD9+AG9+AJ9+AM9</f>
        <v>49</v>
      </c>
      <c r="D9" s="4">
        <f>G9+J9+M9</f>
        <v>11</v>
      </c>
      <c r="E9" s="4"/>
      <c r="F9" s="4">
        <v>5</v>
      </c>
      <c r="G9" s="4">
        <v>5</v>
      </c>
      <c r="H9" s="4">
        <f>G9/F9*100</f>
        <v>100</v>
      </c>
      <c r="I9" s="4">
        <v>3</v>
      </c>
      <c r="J9" s="4">
        <v>3</v>
      </c>
      <c r="K9" s="4">
        <v>100</v>
      </c>
      <c r="L9" s="4">
        <v>9</v>
      </c>
      <c r="M9" s="4">
        <v>3</v>
      </c>
      <c r="N9" s="4">
        <f>M9/L9*100</f>
        <v>33.333333333333329</v>
      </c>
      <c r="O9" s="4">
        <v>7</v>
      </c>
      <c r="P9" s="4"/>
      <c r="Q9" s="4"/>
      <c r="R9" s="4">
        <v>3</v>
      </c>
      <c r="S9" s="4"/>
      <c r="T9" s="4"/>
      <c r="U9" s="4">
        <v>3</v>
      </c>
      <c r="V9" s="4"/>
      <c r="W9" s="4"/>
      <c r="X9" s="4"/>
      <c r="Y9" s="4"/>
      <c r="Z9" s="4"/>
      <c r="AA9" s="4">
        <v>2</v>
      </c>
      <c r="AB9" s="4"/>
      <c r="AC9" s="4"/>
      <c r="AD9" s="4">
        <v>4</v>
      </c>
      <c r="AE9" s="4"/>
      <c r="AF9" s="4"/>
      <c r="AG9" s="4">
        <v>3</v>
      </c>
      <c r="AH9" s="4"/>
      <c r="AI9" s="4"/>
      <c r="AJ9" s="4">
        <v>8</v>
      </c>
      <c r="AK9" s="4"/>
      <c r="AL9" s="4"/>
      <c r="AM9" s="4">
        <v>2</v>
      </c>
      <c r="AN9" s="4"/>
      <c r="AO9" s="4"/>
      <c r="AP9" s="5"/>
    </row>
    <row r="10" spans="1:42" ht="63" x14ac:dyDescent="0.25">
      <c r="A10" s="3">
        <v>5</v>
      </c>
      <c r="B10" s="4" t="s">
        <v>6</v>
      </c>
      <c r="C10" s="4">
        <v>37.1</v>
      </c>
      <c r="D10" s="4" t="s">
        <v>28</v>
      </c>
      <c r="E10" s="4" t="s">
        <v>28</v>
      </c>
      <c r="F10" s="4" t="s">
        <v>28</v>
      </c>
      <c r="G10" s="4" t="s">
        <v>28</v>
      </c>
      <c r="H10" s="4" t="s">
        <v>28</v>
      </c>
      <c r="I10" s="4" t="s">
        <v>28</v>
      </c>
      <c r="J10" s="4" t="s">
        <v>28</v>
      </c>
      <c r="K10" s="4" t="s">
        <v>28</v>
      </c>
      <c r="L10" s="4" t="s">
        <v>28</v>
      </c>
      <c r="M10" s="4" t="s">
        <v>28</v>
      </c>
      <c r="N10" s="4" t="s">
        <v>28</v>
      </c>
      <c r="O10" s="4" t="s">
        <v>28</v>
      </c>
      <c r="P10" s="4" t="s">
        <v>28</v>
      </c>
      <c r="Q10" s="4" t="s">
        <v>28</v>
      </c>
      <c r="R10" s="4" t="s">
        <v>28</v>
      </c>
      <c r="S10" s="4" t="s">
        <v>28</v>
      </c>
      <c r="T10" s="4" t="s">
        <v>28</v>
      </c>
      <c r="U10" s="4" t="s">
        <v>28</v>
      </c>
      <c r="V10" s="4" t="s">
        <v>28</v>
      </c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 t="s">
        <v>28</v>
      </c>
      <c r="AD10" s="4" t="s">
        <v>28</v>
      </c>
      <c r="AE10" s="4" t="s">
        <v>28</v>
      </c>
      <c r="AF10" s="4" t="s">
        <v>28</v>
      </c>
      <c r="AG10" s="4" t="s">
        <v>28</v>
      </c>
      <c r="AH10" s="4" t="s">
        <v>28</v>
      </c>
      <c r="AI10" s="4" t="s">
        <v>28</v>
      </c>
      <c r="AJ10" s="4" t="s">
        <v>28</v>
      </c>
      <c r="AK10" s="4" t="s">
        <v>28</v>
      </c>
      <c r="AL10" s="4" t="s">
        <v>28</v>
      </c>
      <c r="AM10" s="4">
        <v>35.200000000000003</v>
      </c>
      <c r="AN10" s="4">
        <v>0</v>
      </c>
      <c r="AO10" s="4">
        <v>0</v>
      </c>
      <c r="AP10" s="5"/>
    </row>
    <row r="11" spans="1:42" ht="47.25" x14ac:dyDescent="0.25">
      <c r="A11" s="3">
        <v>6</v>
      </c>
      <c r="B11" s="4" t="s">
        <v>26</v>
      </c>
      <c r="C11" s="4">
        <v>3825</v>
      </c>
      <c r="D11" s="4">
        <f>G11+J11+M11+P11+S11+V11+Y11+AB11+AE11+AH11+AK11+AN11</f>
        <v>10659</v>
      </c>
      <c r="E11" s="4">
        <f>D11/C11*100</f>
        <v>278.66666666666669</v>
      </c>
      <c r="F11" s="4">
        <v>3825</v>
      </c>
      <c r="G11" s="4">
        <f>2839+714</f>
        <v>3553</v>
      </c>
      <c r="H11" s="4">
        <f>G11/F11*100</f>
        <v>92.888888888888886</v>
      </c>
      <c r="I11" s="4">
        <v>3825</v>
      </c>
      <c r="J11" s="4">
        <v>3553</v>
      </c>
      <c r="K11" s="4">
        <f>J11/I11*100</f>
        <v>92.888888888888886</v>
      </c>
      <c r="L11" s="4">
        <v>3825</v>
      </c>
      <c r="M11" s="4">
        <v>3553</v>
      </c>
      <c r="N11" s="4">
        <f>M11/L11*100</f>
        <v>92.888888888888886</v>
      </c>
      <c r="O11" s="4">
        <v>3825</v>
      </c>
      <c r="P11" s="4"/>
      <c r="Q11" s="4"/>
      <c r="R11" s="4">
        <v>3825</v>
      </c>
      <c r="S11" s="4"/>
      <c r="T11" s="4"/>
      <c r="U11" s="4">
        <v>3825</v>
      </c>
      <c r="V11" s="4"/>
      <c r="W11" s="4"/>
      <c r="X11" s="4">
        <v>3825</v>
      </c>
      <c r="Y11" s="4"/>
      <c r="Z11" s="4"/>
      <c r="AA11" s="4">
        <v>3825</v>
      </c>
      <c r="AB11" s="4"/>
      <c r="AC11" s="4"/>
      <c r="AD11" s="4">
        <v>3825</v>
      </c>
      <c r="AE11" s="4"/>
      <c r="AF11" s="4"/>
      <c r="AG11" s="4">
        <v>3825</v>
      </c>
      <c r="AH11" s="4"/>
      <c r="AI11" s="4"/>
      <c r="AJ11" s="4">
        <v>3825</v>
      </c>
      <c r="AK11" s="4"/>
      <c r="AL11" s="4"/>
      <c r="AM11" s="4">
        <v>3825</v>
      </c>
      <c r="AN11" s="4"/>
      <c r="AO11" s="4"/>
      <c r="AP11" s="5"/>
    </row>
    <row r="12" spans="1:42" ht="78.75" x14ac:dyDescent="0.25">
      <c r="A12" s="3">
        <v>7</v>
      </c>
      <c r="B12" s="4" t="s">
        <v>7</v>
      </c>
      <c r="C12" s="4">
        <v>7</v>
      </c>
      <c r="D12" s="4">
        <f>G12+J12+M12+P12+S12+V12+Y12+AB12+AE12+AH12+AK12+AN12</f>
        <v>28.228651843512523</v>
      </c>
      <c r="E12" s="4">
        <f t="shared" ref="E12:E13" si="0">D12/C12*100</f>
        <v>403.26645490732176</v>
      </c>
      <c r="F12" s="4">
        <v>7</v>
      </c>
      <c r="G12" s="6">
        <f>335/G11*100</f>
        <v>9.4286518435125242</v>
      </c>
      <c r="H12" s="6">
        <f t="shared" ref="H12:H13" si="1">G12/F12*100</f>
        <v>134.6950263358932</v>
      </c>
      <c r="I12" s="4">
        <v>7</v>
      </c>
      <c r="J12" s="6">
        <v>9.4</v>
      </c>
      <c r="K12" s="4">
        <f>J12/I12*100</f>
        <v>134.28571428571431</v>
      </c>
      <c r="L12" s="4">
        <v>7</v>
      </c>
      <c r="M12" s="6">
        <v>9.4</v>
      </c>
      <c r="N12" s="4">
        <f>M12/L12*100</f>
        <v>134.28571428571431</v>
      </c>
      <c r="O12" s="4">
        <v>7</v>
      </c>
      <c r="P12" s="4"/>
      <c r="Q12" s="4"/>
      <c r="R12" s="4">
        <v>7</v>
      </c>
      <c r="S12" s="4"/>
      <c r="T12" s="4"/>
      <c r="U12" s="4">
        <v>7</v>
      </c>
      <c r="V12" s="4"/>
      <c r="W12" s="4"/>
      <c r="X12" s="4">
        <v>7</v>
      </c>
      <c r="Y12" s="4"/>
      <c r="Z12" s="4"/>
      <c r="AA12" s="4">
        <v>7</v>
      </c>
      <c r="AB12" s="4"/>
      <c r="AC12" s="4"/>
      <c r="AD12" s="4">
        <v>7</v>
      </c>
      <c r="AE12" s="6"/>
      <c r="AF12" s="4"/>
      <c r="AG12" s="4">
        <v>7</v>
      </c>
      <c r="AH12" s="4"/>
      <c r="AI12" s="4"/>
      <c r="AJ12" s="4">
        <v>7</v>
      </c>
      <c r="AK12" s="4"/>
      <c r="AL12" s="4"/>
      <c r="AM12" s="4">
        <v>7</v>
      </c>
      <c r="AN12" s="4"/>
      <c r="AO12" s="4"/>
      <c r="AP12" s="5"/>
    </row>
    <row r="13" spans="1:42" ht="47.25" x14ac:dyDescent="0.25">
      <c r="A13" s="3">
        <v>8</v>
      </c>
      <c r="B13" s="4" t="s">
        <v>8</v>
      </c>
      <c r="C13" s="4">
        <f>F13+I13+L13+O13+R13+U13+X13+AA13+AD13+AG13+AJ13+AM13</f>
        <v>650</v>
      </c>
      <c r="D13" s="4">
        <f>G13+J13+M13+P13+S13+V13+Y13+AB13+AE13+AH13+AK13+AN13</f>
        <v>172</v>
      </c>
      <c r="E13" s="4">
        <f t="shared" si="0"/>
        <v>26.461538461538463</v>
      </c>
      <c r="F13" s="4">
        <v>55</v>
      </c>
      <c r="G13" s="4">
        <v>90</v>
      </c>
      <c r="H13" s="6">
        <f t="shared" si="1"/>
        <v>163.63636363636365</v>
      </c>
      <c r="I13" s="4">
        <v>55</v>
      </c>
      <c r="J13" s="4">
        <v>0</v>
      </c>
      <c r="K13" s="4">
        <v>0</v>
      </c>
      <c r="L13" s="4">
        <v>55</v>
      </c>
      <c r="M13" s="4">
        <v>82</v>
      </c>
      <c r="N13" s="4">
        <f>M13/L13*100</f>
        <v>149.09090909090909</v>
      </c>
      <c r="O13" s="4">
        <v>55</v>
      </c>
      <c r="P13" s="4"/>
      <c r="Q13" s="4"/>
      <c r="R13" s="4">
        <v>54</v>
      </c>
      <c r="S13" s="4"/>
      <c r="T13" s="4"/>
      <c r="U13" s="4">
        <v>52</v>
      </c>
      <c r="V13" s="4"/>
      <c r="W13" s="4"/>
      <c r="X13" s="4">
        <v>52</v>
      </c>
      <c r="Y13" s="4"/>
      <c r="Z13" s="4"/>
      <c r="AA13" s="4">
        <v>52</v>
      </c>
      <c r="AB13" s="4"/>
      <c r="AC13" s="4"/>
      <c r="AD13" s="4">
        <v>55</v>
      </c>
      <c r="AE13" s="4"/>
      <c r="AF13" s="4"/>
      <c r="AG13" s="4">
        <v>55</v>
      </c>
      <c r="AH13" s="4"/>
      <c r="AI13" s="4"/>
      <c r="AJ13" s="4">
        <v>55</v>
      </c>
      <c r="AK13" s="4"/>
      <c r="AL13" s="4"/>
      <c r="AM13" s="4">
        <v>55</v>
      </c>
      <c r="AN13" s="4"/>
      <c r="AO13" s="4"/>
      <c r="AP13" s="5"/>
    </row>
    <row r="15" spans="1:42" ht="15.75" x14ac:dyDescent="0.25">
      <c r="A15" s="7" t="s">
        <v>30</v>
      </c>
      <c r="B15" s="7"/>
      <c r="G15" s="9" t="s">
        <v>31</v>
      </c>
      <c r="H15" s="9"/>
      <c r="I15" s="9"/>
      <c r="J15" s="9"/>
    </row>
    <row r="17" spans="1:2" ht="43.5" customHeight="1" x14ac:dyDescent="0.25">
      <c r="A17" s="10" t="s">
        <v>32</v>
      </c>
      <c r="B17" s="10"/>
    </row>
  </sheetData>
  <mergeCells count="23">
    <mergeCell ref="B1:U1"/>
    <mergeCell ref="B3:B5"/>
    <mergeCell ref="A3:A5"/>
    <mergeCell ref="AD4:AF4"/>
    <mergeCell ref="AG4:AI4"/>
    <mergeCell ref="X4:Z4"/>
    <mergeCell ref="AA4:AC4"/>
    <mergeCell ref="G15:J15"/>
    <mergeCell ref="A17:B17"/>
    <mergeCell ref="AJ4:AL4"/>
    <mergeCell ref="AM4:AO4"/>
    <mergeCell ref="AP3:AP4"/>
    <mergeCell ref="C4:C5"/>
    <mergeCell ref="D4:D5"/>
    <mergeCell ref="E4:E5"/>
    <mergeCell ref="F4:H4"/>
    <mergeCell ref="I4:K4"/>
    <mergeCell ref="L4:N4"/>
    <mergeCell ref="O4:Q4"/>
    <mergeCell ref="R4:T4"/>
    <mergeCell ref="U4:W4"/>
    <mergeCell ref="C3:E3"/>
    <mergeCell ref="F3:AO3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2020-04-10T05:39:39Z</dcterms:modified>
</cp:coreProperties>
</file>