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6" sheetId="2" r:id="rId1"/>
  </sheets>
  <calcPr calcId="152511"/>
</workbook>
</file>

<file path=xl/calcChain.xml><?xml version="1.0" encoding="utf-8"?>
<calcChain xmlns="http://schemas.openxmlformats.org/spreadsheetml/2006/main">
  <c r="P48" i="2" l="1"/>
  <c r="Q19" i="2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 s="1"/>
  <c r="S32" i="2"/>
  <c r="S31" i="2" s="1"/>
  <c r="S29" i="2"/>
  <c r="S28" i="2" s="1"/>
  <c r="S25" i="2"/>
  <c r="S23" i="2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S22" i="2" l="1"/>
  <c r="R17" i="2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S63" i="2" s="1"/>
  <c r="T46" i="2"/>
  <c r="T63" i="2"/>
  <c r="E62" i="2"/>
  <c r="G62" i="2" s="1"/>
  <c r="I62" i="2" s="1"/>
  <c r="K62" i="2" s="1"/>
  <c r="M62" i="2" s="1"/>
  <c r="O62" i="2" s="1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L59" i="2"/>
  <c r="J59" i="2"/>
  <c r="H59" i="2"/>
  <c r="F59" i="2"/>
  <c r="D59" i="2"/>
  <c r="C59" i="2"/>
  <c r="E59" i="2" s="1"/>
  <c r="E57" i="2"/>
  <c r="G57" i="2" s="1"/>
  <c r="I57" i="2" s="1"/>
  <c r="K57" i="2" s="1"/>
  <c r="M57" i="2" s="1"/>
  <c r="O57" i="2" s="1"/>
  <c r="N56" i="2"/>
  <c r="L56" i="2"/>
  <c r="L55" i="2" s="1"/>
  <c r="J56" i="2"/>
  <c r="J55" i="2" s="1"/>
  <c r="H56" i="2"/>
  <c r="H55" i="2" s="1"/>
  <c r="F56" i="2"/>
  <c r="D56" i="2"/>
  <c r="D55" i="2" s="1"/>
  <c r="C56" i="2"/>
  <c r="C55" i="2" s="1"/>
  <c r="N55" i="2"/>
  <c r="F55" i="2"/>
  <c r="E53" i="2"/>
  <c r="G53" i="2" s="1"/>
  <c r="I53" i="2" s="1"/>
  <c r="K53" i="2" s="1"/>
  <c r="M53" i="2" s="1"/>
  <c r="O53" i="2" s="1"/>
  <c r="Q52" i="2"/>
  <c r="Q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C51" i="2" s="1"/>
  <c r="N51" i="2"/>
  <c r="F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J22" i="2" l="1"/>
  <c r="F58" i="2"/>
  <c r="F54" i="2" s="1"/>
  <c r="N58" i="2"/>
  <c r="N54" i="2" s="1"/>
  <c r="D17" i="2"/>
  <c r="L17" i="2"/>
  <c r="H58" i="2"/>
  <c r="H54" i="2" s="1"/>
  <c r="J58" i="2"/>
  <c r="J54" i="2" s="1"/>
  <c r="Q58" i="2"/>
  <c r="Q54" i="2" s="1"/>
  <c r="E20" i="2"/>
  <c r="G20" i="2" s="1"/>
  <c r="I20" i="2" s="1"/>
  <c r="K20" i="2" s="1"/>
  <c r="M20" i="2" s="1"/>
  <c r="O20" i="2" s="1"/>
  <c r="F22" i="2"/>
  <c r="N22" i="2"/>
  <c r="P34" i="2"/>
  <c r="P27" i="2" s="1"/>
  <c r="H17" i="2"/>
  <c r="H11" i="2" s="1"/>
  <c r="D22" i="2"/>
  <c r="L22" i="2"/>
  <c r="G59" i="2"/>
  <c r="I59" i="2" s="1"/>
  <c r="K59" i="2" s="1"/>
  <c r="M59" i="2" s="1"/>
  <c r="O59" i="2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N47" i="2"/>
  <c r="N46" i="2" s="1"/>
  <c r="E51" i="2"/>
  <c r="G51" i="2" s="1"/>
  <c r="I51" i="2" s="1"/>
  <c r="K51" i="2" s="1"/>
  <c r="M51" i="2" s="1"/>
  <c r="O51" i="2" s="1"/>
  <c r="J46" i="2"/>
  <c r="E49" i="2"/>
  <c r="G49" i="2" s="1"/>
  <c r="I49" i="2" s="1"/>
  <c r="K49" i="2" s="1"/>
  <c r="M49" i="2" s="1"/>
  <c r="O49" i="2" s="1"/>
  <c r="C48" i="2"/>
  <c r="P54" i="2"/>
  <c r="G12" i="2"/>
  <c r="I12" i="2" s="1"/>
  <c r="K12" i="2" s="1"/>
  <c r="M12" i="2" s="1"/>
  <c r="O12" i="2" s="1"/>
  <c r="C17" i="2"/>
  <c r="D47" i="2"/>
  <c r="D46" i="2" s="1"/>
  <c r="H47" i="2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J17" i="2"/>
  <c r="J11" i="2" s="1"/>
  <c r="J63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Q34" i="2"/>
  <c r="Q27" i="2" s="1"/>
  <c r="C22" i="2"/>
  <c r="C28" i="2"/>
  <c r="C31" i="2"/>
  <c r="E31" i="2" s="1"/>
  <c r="G31" i="2" s="1"/>
  <c r="I31" i="2" s="1"/>
  <c r="K31" i="2" s="1"/>
  <c r="M31" i="2" s="1"/>
  <c r="O31" i="2" s="1"/>
  <c r="C58" i="2"/>
  <c r="F46" i="2" l="1"/>
  <c r="F63" i="2" s="1"/>
  <c r="D11" i="2"/>
  <c r="D63" i="2" s="1"/>
  <c r="H46" i="2"/>
  <c r="H63" i="2" s="1"/>
  <c r="L11" i="2"/>
  <c r="L63" i="2" s="1"/>
  <c r="E17" i="2"/>
  <c r="G17" i="2" s="1"/>
  <c r="I17" i="2" s="1"/>
  <c r="K17" i="2" s="1"/>
  <c r="M17" i="2" s="1"/>
  <c r="O17" i="2" s="1"/>
  <c r="C34" i="2"/>
  <c r="E34" i="2" s="1"/>
  <c r="G34" i="2" s="1"/>
  <c r="I34" i="2" s="1"/>
  <c r="K34" i="2" s="1"/>
  <c r="M34" i="2" s="1"/>
  <c r="O34" i="2" s="1"/>
  <c r="N11" i="2"/>
  <c r="N63" i="2" s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E28" i="2"/>
  <c r="G28" i="2" s="1"/>
  <c r="I28" i="2" s="1"/>
  <c r="K28" i="2" s="1"/>
  <c r="M28" i="2" s="1"/>
  <c r="O28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2" l="1"/>
  <c r="E27" i="2" s="1"/>
  <c r="G27" i="2" s="1"/>
  <c r="I27" i="2" s="1"/>
  <c r="K27" i="2" s="1"/>
  <c r="M27" i="2" s="1"/>
  <c r="O27" i="2" s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18" i="2" l="1"/>
  <c r="P17" i="2" l="1"/>
  <c r="P11" i="2" s="1"/>
  <c r="P63" i="2" s="1"/>
</calcChain>
</file>

<file path=xl/sharedStrings.xml><?xml version="1.0" encoding="utf-8"?>
<sst xmlns="http://schemas.openxmlformats.org/spreadsheetml/2006/main" count="144" uniqueCount="127">
  <si>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</si>
  <si>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</si>
  <si>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</si>
  <si>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</si>
  <si>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</si>
  <si>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</si>
  <si>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</si>
  <si>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</si>
  <si>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</si>
  <si>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</si>
  <si>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</si>
  <si>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</si>
  <si>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</si>
  <si>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</si>
  <si>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</si>
  <si>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</si>
  <si>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</si>
  <si>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</si>
  <si>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</si>
  <si>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</si>
  <si>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</si>
  <si>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</si>
  <si>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</si>
  <si>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</si>
  <si>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</si>
  <si>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</si>
  <si>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</si>
  <si>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</si>
  <si>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</si>
  <si>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</si>
  <si>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</si>
  <si>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</si>
  <si>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</si>
  <si>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</si>
  <si>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</si>
  <si>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</si>
  <si>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</si>
  <si>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</si>
  <si>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</si>
  <si>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</si>
  <si>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</si>
  <si>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</si>
  <si>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</si>
  <si>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</si>
  <si>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</si>
  <si>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</si>
  <si>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</si>
  <si>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</si>
  <si>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</si>
  <si>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</si>
  <si>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</si>
  <si>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</si>
  <si>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</si>
  <si>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</si>
  <si>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</si>
  <si>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</si>
  <si>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</si>
  <si>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</si>
  <si>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</si>
  <si>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</si>
  <si>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</si>
  <si>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</si>
  <si>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</si>
  <si>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</si>
  <si>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</si>
  <si>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</si>
  <si>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</si>
  <si>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</si>
  <si>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</si>
  <si>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</si>
  <si>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</si>
  <si>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</si>
  <si>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</si>
  <si>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</si>
  <si>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</si>
  <si>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</si>
  <si>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</si>
  <si>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</si>
  <si>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</si>
  <si>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</si>
  <si>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</si>
  <si>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</si>
  <si>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</si>
  <si>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</si>
  <si>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</si>
  <si>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</si>
  <si>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</si>
  <si>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</si>
  <si>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</si>
  <si>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</si>
  <si>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</si>
  <si>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</si>
  <si>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</si>
  <si>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</si>
  <si>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</si>
  <si>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</si>
  <si>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</si>
  <si>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</si>
  <si>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</si>
  <si>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</si>
  <si>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</si>
  <si>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</si>
  <si>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</si>
  <si>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</si>
  <si>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</si>
  <si>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</si>
  <si>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</si>
  <si>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</si>
  <si>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</si>
  <si>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16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</si>
  <si>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</si>
  <si>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</si>
  <si>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</si>
  <si>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</si>
  <si>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</si>
  <si>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</si>
  <si>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</si>
  <si>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</si>
  <si>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</si>
  <si>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</si>
  <si>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</si>
  <si>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</si>
  <si>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</si>
  <si>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</si>
  <si>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</si>
  <si>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плановый период 2020 и 2021 годов</t>
  </si>
  <si>
    <t>от "_21 "_12_____2018 № _327_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</si>
</sst>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8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6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A55" workbookViewId="0">
      <selection activeCell="P14" sqref="P1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4" hidden="1" customWidth="1"/>
    <col min="19" max="19" width="11.85546875" style="34" hidden="1" customWidth="1"/>
    <col min="20" max="20" width="11.42578125" style="34" hidden="1" customWidth="1"/>
    <col min="21" max="251" width="9.140625" style="3"/>
    <col min="252" max="252" width="67" style="3" customWidth="1"/>
    <col min="253" max="253" width="29.7109375" style="3" customWidth="1"/>
    <col min="254" max="254" width="20.7109375" style="3" customWidth="1"/>
    <col min="255" max="256" width="0" style="3" hidden="1" customWidth="1"/>
    <col min="257" max="507" width="9.140625" style="3"/>
    <col min="508" max="508" width="67" style="3" customWidth="1"/>
    <col min="509" max="509" width="29.7109375" style="3" customWidth="1"/>
    <col min="510" max="510" width="20.7109375" style="3" customWidth="1"/>
    <col min="511" max="512" width="0" style="3" hidden="1" customWidth="1"/>
    <col min="513" max="763" width="9.140625" style="3"/>
    <col min="764" max="764" width="67" style="3" customWidth="1"/>
    <col min="765" max="765" width="29.7109375" style="3" customWidth="1"/>
    <col min="766" max="766" width="20.7109375" style="3" customWidth="1"/>
    <col min="767" max="768" width="0" style="3" hidden="1" customWidth="1"/>
    <col min="769" max="1019" width="9.140625" style="3"/>
    <col min="1020" max="1020" width="67" style="3" customWidth="1"/>
    <col min="1021" max="1021" width="29.7109375" style="3" customWidth="1"/>
    <col min="1022" max="1022" width="20.7109375" style="3" customWidth="1"/>
    <col min="1023" max="1024" width="0" style="3" hidden="1" customWidth="1"/>
    <col min="1025" max="1275" width="9.140625" style="3"/>
    <col min="1276" max="1276" width="67" style="3" customWidth="1"/>
    <col min="1277" max="1277" width="29.7109375" style="3" customWidth="1"/>
    <col min="1278" max="1278" width="20.7109375" style="3" customWidth="1"/>
    <col min="1279" max="1280" width="0" style="3" hidden="1" customWidth="1"/>
    <col min="1281" max="1531" width="9.140625" style="3"/>
    <col min="1532" max="1532" width="67" style="3" customWidth="1"/>
    <col min="1533" max="1533" width="29.7109375" style="3" customWidth="1"/>
    <col min="1534" max="1534" width="20.7109375" style="3" customWidth="1"/>
    <col min="1535" max="1536" width="0" style="3" hidden="1" customWidth="1"/>
    <col min="1537" max="1787" width="9.140625" style="3"/>
    <col min="1788" max="1788" width="67" style="3" customWidth="1"/>
    <col min="1789" max="1789" width="29.7109375" style="3" customWidth="1"/>
    <col min="1790" max="1790" width="20.7109375" style="3" customWidth="1"/>
    <col min="1791" max="1792" width="0" style="3" hidden="1" customWidth="1"/>
    <col min="1793" max="2043" width="9.140625" style="3"/>
    <col min="2044" max="2044" width="67" style="3" customWidth="1"/>
    <col min="2045" max="2045" width="29.7109375" style="3" customWidth="1"/>
    <col min="2046" max="2046" width="20.7109375" style="3" customWidth="1"/>
    <col min="2047" max="2048" width="0" style="3" hidden="1" customWidth="1"/>
    <col min="2049" max="2299" width="9.140625" style="3"/>
    <col min="2300" max="2300" width="67" style="3" customWidth="1"/>
    <col min="2301" max="2301" width="29.7109375" style="3" customWidth="1"/>
    <col min="2302" max="2302" width="20.7109375" style="3" customWidth="1"/>
    <col min="2303" max="2304" width="0" style="3" hidden="1" customWidth="1"/>
    <col min="2305" max="2555" width="9.140625" style="3"/>
    <col min="2556" max="2556" width="67" style="3" customWidth="1"/>
    <col min="2557" max="2557" width="29.7109375" style="3" customWidth="1"/>
    <col min="2558" max="2558" width="20.7109375" style="3" customWidth="1"/>
    <col min="2559" max="2560" width="0" style="3" hidden="1" customWidth="1"/>
    <col min="2561" max="2811" width="9.140625" style="3"/>
    <col min="2812" max="2812" width="67" style="3" customWidth="1"/>
    <col min="2813" max="2813" width="29.7109375" style="3" customWidth="1"/>
    <col min="2814" max="2814" width="20.7109375" style="3" customWidth="1"/>
    <col min="2815" max="2816" width="0" style="3" hidden="1" customWidth="1"/>
    <col min="2817" max="3067" width="9.140625" style="3"/>
    <col min="3068" max="3068" width="67" style="3" customWidth="1"/>
    <col min="3069" max="3069" width="29.7109375" style="3" customWidth="1"/>
    <col min="3070" max="3070" width="20.7109375" style="3" customWidth="1"/>
    <col min="3071" max="3072" width="0" style="3" hidden="1" customWidth="1"/>
    <col min="3073" max="3323" width="9.140625" style="3"/>
    <col min="3324" max="3324" width="67" style="3" customWidth="1"/>
    <col min="3325" max="3325" width="29.7109375" style="3" customWidth="1"/>
    <col min="3326" max="3326" width="20.7109375" style="3" customWidth="1"/>
    <col min="3327" max="3328" width="0" style="3" hidden="1" customWidth="1"/>
    <col min="3329" max="3579" width="9.140625" style="3"/>
    <col min="3580" max="3580" width="67" style="3" customWidth="1"/>
    <col min="3581" max="3581" width="29.7109375" style="3" customWidth="1"/>
    <col min="3582" max="3582" width="20.7109375" style="3" customWidth="1"/>
    <col min="3583" max="3584" width="0" style="3" hidden="1" customWidth="1"/>
    <col min="3585" max="3835" width="9.140625" style="3"/>
    <col min="3836" max="3836" width="67" style="3" customWidth="1"/>
    <col min="3837" max="3837" width="29.7109375" style="3" customWidth="1"/>
    <col min="3838" max="3838" width="20.7109375" style="3" customWidth="1"/>
    <col min="3839" max="3840" width="0" style="3" hidden="1" customWidth="1"/>
    <col min="3841" max="4091" width="9.140625" style="3"/>
    <col min="4092" max="4092" width="67" style="3" customWidth="1"/>
    <col min="4093" max="4093" width="29.7109375" style="3" customWidth="1"/>
    <col min="4094" max="4094" width="20.7109375" style="3" customWidth="1"/>
    <col min="4095" max="4096" width="0" style="3" hidden="1" customWidth="1"/>
    <col min="4097" max="4347" width="9.140625" style="3"/>
    <col min="4348" max="4348" width="67" style="3" customWidth="1"/>
    <col min="4349" max="4349" width="29.7109375" style="3" customWidth="1"/>
    <col min="4350" max="4350" width="20.7109375" style="3" customWidth="1"/>
    <col min="4351" max="4352" width="0" style="3" hidden="1" customWidth="1"/>
    <col min="4353" max="4603" width="9.140625" style="3"/>
    <col min="4604" max="4604" width="67" style="3" customWidth="1"/>
    <col min="4605" max="4605" width="29.7109375" style="3" customWidth="1"/>
    <col min="4606" max="4606" width="20.7109375" style="3" customWidth="1"/>
    <col min="4607" max="4608" width="0" style="3" hidden="1" customWidth="1"/>
    <col min="4609" max="4859" width="9.140625" style="3"/>
    <col min="4860" max="4860" width="67" style="3" customWidth="1"/>
    <col min="4861" max="4861" width="29.7109375" style="3" customWidth="1"/>
    <col min="4862" max="4862" width="20.7109375" style="3" customWidth="1"/>
    <col min="4863" max="4864" width="0" style="3" hidden="1" customWidth="1"/>
    <col min="4865" max="5115" width="9.140625" style="3"/>
    <col min="5116" max="5116" width="67" style="3" customWidth="1"/>
    <col min="5117" max="5117" width="29.7109375" style="3" customWidth="1"/>
    <col min="5118" max="5118" width="20.7109375" style="3" customWidth="1"/>
    <col min="5119" max="5120" width="0" style="3" hidden="1" customWidth="1"/>
    <col min="5121" max="5371" width="9.140625" style="3"/>
    <col min="5372" max="5372" width="67" style="3" customWidth="1"/>
    <col min="5373" max="5373" width="29.7109375" style="3" customWidth="1"/>
    <col min="5374" max="5374" width="20.7109375" style="3" customWidth="1"/>
    <col min="5375" max="5376" width="0" style="3" hidden="1" customWidth="1"/>
    <col min="5377" max="5627" width="9.140625" style="3"/>
    <col min="5628" max="5628" width="67" style="3" customWidth="1"/>
    <col min="5629" max="5629" width="29.7109375" style="3" customWidth="1"/>
    <col min="5630" max="5630" width="20.7109375" style="3" customWidth="1"/>
    <col min="5631" max="5632" width="0" style="3" hidden="1" customWidth="1"/>
    <col min="5633" max="5883" width="9.140625" style="3"/>
    <col min="5884" max="5884" width="67" style="3" customWidth="1"/>
    <col min="5885" max="5885" width="29.7109375" style="3" customWidth="1"/>
    <col min="5886" max="5886" width="20.7109375" style="3" customWidth="1"/>
    <col min="5887" max="5888" width="0" style="3" hidden="1" customWidth="1"/>
    <col min="5889" max="6139" width="9.140625" style="3"/>
    <col min="6140" max="6140" width="67" style="3" customWidth="1"/>
    <col min="6141" max="6141" width="29.7109375" style="3" customWidth="1"/>
    <col min="6142" max="6142" width="20.7109375" style="3" customWidth="1"/>
    <col min="6143" max="6144" width="0" style="3" hidden="1" customWidth="1"/>
    <col min="6145" max="6395" width="9.140625" style="3"/>
    <col min="6396" max="6396" width="67" style="3" customWidth="1"/>
    <col min="6397" max="6397" width="29.7109375" style="3" customWidth="1"/>
    <col min="6398" max="6398" width="20.7109375" style="3" customWidth="1"/>
    <col min="6399" max="6400" width="0" style="3" hidden="1" customWidth="1"/>
    <col min="6401" max="6651" width="9.140625" style="3"/>
    <col min="6652" max="6652" width="67" style="3" customWidth="1"/>
    <col min="6653" max="6653" width="29.7109375" style="3" customWidth="1"/>
    <col min="6654" max="6654" width="20.7109375" style="3" customWidth="1"/>
    <col min="6655" max="6656" width="0" style="3" hidden="1" customWidth="1"/>
    <col min="6657" max="6907" width="9.140625" style="3"/>
    <col min="6908" max="6908" width="67" style="3" customWidth="1"/>
    <col min="6909" max="6909" width="29.7109375" style="3" customWidth="1"/>
    <col min="6910" max="6910" width="20.7109375" style="3" customWidth="1"/>
    <col min="6911" max="6912" width="0" style="3" hidden="1" customWidth="1"/>
    <col min="6913" max="7163" width="9.140625" style="3"/>
    <col min="7164" max="7164" width="67" style="3" customWidth="1"/>
    <col min="7165" max="7165" width="29.7109375" style="3" customWidth="1"/>
    <col min="7166" max="7166" width="20.7109375" style="3" customWidth="1"/>
    <col min="7167" max="7168" width="0" style="3" hidden="1" customWidth="1"/>
    <col min="7169" max="7419" width="9.140625" style="3"/>
    <col min="7420" max="7420" width="67" style="3" customWidth="1"/>
    <col min="7421" max="7421" width="29.7109375" style="3" customWidth="1"/>
    <col min="7422" max="7422" width="20.7109375" style="3" customWidth="1"/>
    <col min="7423" max="7424" width="0" style="3" hidden="1" customWidth="1"/>
    <col min="7425" max="7675" width="9.140625" style="3"/>
    <col min="7676" max="7676" width="67" style="3" customWidth="1"/>
    <col min="7677" max="7677" width="29.7109375" style="3" customWidth="1"/>
    <col min="7678" max="7678" width="20.7109375" style="3" customWidth="1"/>
    <col min="7679" max="7680" width="0" style="3" hidden="1" customWidth="1"/>
    <col min="7681" max="7931" width="9.140625" style="3"/>
    <col min="7932" max="7932" width="67" style="3" customWidth="1"/>
    <col min="7933" max="7933" width="29.7109375" style="3" customWidth="1"/>
    <col min="7934" max="7934" width="20.7109375" style="3" customWidth="1"/>
    <col min="7935" max="7936" width="0" style="3" hidden="1" customWidth="1"/>
    <col min="7937" max="8187" width="9.140625" style="3"/>
    <col min="8188" max="8188" width="67" style="3" customWidth="1"/>
    <col min="8189" max="8189" width="29.7109375" style="3" customWidth="1"/>
    <col min="8190" max="8190" width="20.7109375" style="3" customWidth="1"/>
    <col min="8191" max="8192" width="0" style="3" hidden="1" customWidth="1"/>
    <col min="8193" max="8443" width="9.140625" style="3"/>
    <col min="8444" max="8444" width="67" style="3" customWidth="1"/>
    <col min="8445" max="8445" width="29.7109375" style="3" customWidth="1"/>
    <col min="8446" max="8446" width="20.7109375" style="3" customWidth="1"/>
    <col min="8447" max="8448" width="0" style="3" hidden="1" customWidth="1"/>
    <col min="8449" max="8699" width="9.140625" style="3"/>
    <col min="8700" max="8700" width="67" style="3" customWidth="1"/>
    <col min="8701" max="8701" width="29.7109375" style="3" customWidth="1"/>
    <col min="8702" max="8702" width="20.7109375" style="3" customWidth="1"/>
    <col min="8703" max="8704" width="0" style="3" hidden="1" customWidth="1"/>
    <col min="8705" max="8955" width="9.140625" style="3"/>
    <col min="8956" max="8956" width="67" style="3" customWidth="1"/>
    <col min="8957" max="8957" width="29.7109375" style="3" customWidth="1"/>
    <col min="8958" max="8958" width="20.7109375" style="3" customWidth="1"/>
    <col min="8959" max="8960" width="0" style="3" hidden="1" customWidth="1"/>
    <col min="8961" max="9211" width="9.140625" style="3"/>
    <col min="9212" max="9212" width="67" style="3" customWidth="1"/>
    <col min="9213" max="9213" width="29.7109375" style="3" customWidth="1"/>
    <col min="9214" max="9214" width="20.7109375" style="3" customWidth="1"/>
    <col min="9215" max="9216" width="0" style="3" hidden="1" customWidth="1"/>
    <col min="9217" max="9467" width="9.140625" style="3"/>
    <col min="9468" max="9468" width="67" style="3" customWidth="1"/>
    <col min="9469" max="9469" width="29.7109375" style="3" customWidth="1"/>
    <col min="9470" max="9470" width="20.7109375" style="3" customWidth="1"/>
    <col min="9471" max="9472" width="0" style="3" hidden="1" customWidth="1"/>
    <col min="9473" max="9723" width="9.140625" style="3"/>
    <col min="9724" max="9724" width="67" style="3" customWidth="1"/>
    <col min="9725" max="9725" width="29.7109375" style="3" customWidth="1"/>
    <col min="9726" max="9726" width="20.7109375" style="3" customWidth="1"/>
    <col min="9727" max="9728" width="0" style="3" hidden="1" customWidth="1"/>
    <col min="9729" max="9979" width="9.140625" style="3"/>
    <col min="9980" max="9980" width="67" style="3" customWidth="1"/>
    <col min="9981" max="9981" width="29.7109375" style="3" customWidth="1"/>
    <col min="9982" max="9982" width="20.7109375" style="3" customWidth="1"/>
    <col min="9983" max="9984" width="0" style="3" hidden="1" customWidth="1"/>
    <col min="9985" max="10235" width="9.140625" style="3"/>
    <col min="10236" max="10236" width="67" style="3" customWidth="1"/>
    <col min="10237" max="10237" width="29.7109375" style="3" customWidth="1"/>
    <col min="10238" max="10238" width="20.7109375" style="3" customWidth="1"/>
    <col min="10239" max="10240" width="0" style="3" hidden="1" customWidth="1"/>
    <col min="10241" max="10491" width="9.140625" style="3"/>
    <col min="10492" max="10492" width="67" style="3" customWidth="1"/>
    <col min="10493" max="10493" width="29.7109375" style="3" customWidth="1"/>
    <col min="10494" max="10494" width="20.7109375" style="3" customWidth="1"/>
    <col min="10495" max="10496" width="0" style="3" hidden="1" customWidth="1"/>
    <col min="10497" max="10747" width="9.140625" style="3"/>
    <col min="10748" max="10748" width="67" style="3" customWidth="1"/>
    <col min="10749" max="10749" width="29.7109375" style="3" customWidth="1"/>
    <col min="10750" max="10750" width="20.7109375" style="3" customWidth="1"/>
    <col min="10751" max="10752" width="0" style="3" hidden="1" customWidth="1"/>
    <col min="10753" max="11003" width="9.140625" style="3"/>
    <col min="11004" max="11004" width="67" style="3" customWidth="1"/>
    <col min="11005" max="11005" width="29.7109375" style="3" customWidth="1"/>
    <col min="11006" max="11006" width="20.7109375" style="3" customWidth="1"/>
    <col min="11007" max="11008" width="0" style="3" hidden="1" customWidth="1"/>
    <col min="11009" max="11259" width="9.140625" style="3"/>
    <col min="11260" max="11260" width="67" style="3" customWidth="1"/>
    <col min="11261" max="11261" width="29.7109375" style="3" customWidth="1"/>
    <col min="11262" max="11262" width="20.7109375" style="3" customWidth="1"/>
    <col min="11263" max="11264" width="0" style="3" hidden="1" customWidth="1"/>
    <col min="11265" max="11515" width="9.140625" style="3"/>
    <col min="11516" max="11516" width="67" style="3" customWidth="1"/>
    <col min="11517" max="11517" width="29.7109375" style="3" customWidth="1"/>
    <col min="11518" max="11518" width="20.7109375" style="3" customWidth="1"/>
    <col min="11519" max="11520" width="0" style="3" hidden="1" customWidth="1"/>
    <col min="11521" max="11771" width="9.140625" style="3"/>
    <col min="11772" max="11772" width="67" style="3" customWidth="1"/>
    <col min="11773" max="11773" width="29.7109375" style="3" customWidth="1"/>
    <col min="11774" max="11774" width="20.7109375" style="3" customWidth="1"/>
    <col min="11775" max="11776" width="0" style="3" hidden="1" customWidth="1"/>
    <col min="11777" max="12027" width="9.140625" style="3"/>
    <col min="12028" max="12028" width="67" style="3" customWidth="1"/>
    <col min="12029" max="12029" width="29.7109375" style="3" customWidth="1"/>
    <col min="12030" max="12030" width="20.7109375" style="3" customWidth="1"/>
    <col min="12031" max="12032" width="0" style="3" hidden="1" customWidth="1"/>
    <col min="12033" max="12283" width="9.140625" style="3"/>
    <col min="12284" max="12284" width="67" style="3" customWidth="1"/>
    <col min="12285" max="12285" width="29.7109375" style="3" customWidth="1"/>
    <col min="12286" max="12286" width="20.7109375" style="3" customWidth="1"/>
    <col min="12287" max="12288" width="0" style="3" hidden="1" customWidth="1"/>
    <col min="12289" max="12539" width="9.140625" style="3"/>
    <col min="12540" max="12540" width="67" style="3" customWidth="1"/>
    <col min="12541" max="12541" width="29.7109375" style="3" customWidth="1"/>
    <col min="12542" max="12542" width="20.7109375" style="3" customWidth="1"/>
    <col min="12543" max="12544" width="0" style="3" hidden="1" customWidth="1"/>
    <col min="12545" max="12795" width="9.140625" style="3"/>
    <col min="12796" max="12796" width="67" style="3" customWidth="1"/>
    <col min="12797" max="12797" width="29.7109375" style="3" customWidth="1"/>
    <col min="12798" max="12798" width="20.7109375" style="3" customWidth="1"/>
    <col min="12799" max="12800" width="0" style="3" hidden="1" customWidth="1"/>
    <col min="12801" max="13051" width="9.140625" style="3"/>
    <col min="13052" max="13052" width="67" style="3" customWidth="1"/>
    <col min="13053" max="13053" width="29.7109375" style="3" customWidth="1"/>
    <col min="13054" max="13054" width="20.7109375" style="3" customWidth="1"/>
    <col min="13055" max="13056" width="0" style="3" hidden="1" customWidth="1"/>
    <col min="13057" max="13307" width="9.140625" style="3"/>
    <col min="13308" max="13308" width="67" style="3" customWidth="1"/>
    <col min="13309" max="13309" width="29.7109375" style="3" customWidth="1"/>
    <col min="13310" max="13310" width="20.7109375" style="3" customWidth="1"/>
    <col min="13311" max="13312" width="0" style="3" hidden="1" customWidth="1"/>
    <col min="13313" max="13563" width="9.140625" style="3"/>
    <col min="13564" max="13564" width="67" style="3" customWidth="1"/>
    <col min="13565" max="13565" width="29.7109375" style="3" customWidth="1"/>
    <col min="13566" max="13566" width="20.7109375" style="3" customWidth="1"/>
    <col min="13567" max="13568" width="0" style="3" hidden="1" customWidth="1"/>
    <col min="13569" max="13819" width="9.140625" style="3"/>
    <col min="13820" max="13820" width="67" style="3" customWidth="1"/>
    <col min="13821" max="13821" width="29.7109375" style="3" customWidth="1"/>
    <col min="13822" max="13822" width="20.7109375" style="3" customWidth="1"/>
    <col min="13823" max="13824" width="0" style="3" hidden="1" customWidth="1"/>
    <col min="13825" max="14075" width="9.140625" style="3"/>
    <col min="14076" max="14076" width="67" style="3" customWidth="1"/>
    <col min="14077" max="14077" width="29.7109375" style="3" customWidth="1"/>
    <col min="14078" max="14078" width="20.7109375" style="3" customWidth="1"/>
    <col min="14079" max="14080" width="0" style="3" hidden="1" customWidth="1"/>
    <col min="14081" max="14331" width="9.140625" style="3"/>
    <col min="14332" max="14332" width="67" style="3" customWidth="1"/>
    <col min="14333" max="14333" width="29.7109375" style="3" customWidth="1"/>
    <col min="14334" max="14334" width="20.7109375" style="3" customWidth="1"/>
    <col min="14335" max="14336" width="0" style="3" hidden="1" customWidth="1"/>
    <col min="14337" max="14587" width="9.140625" style="3"/>
    <col min="14588" max="14588" width="67" style="3" customWidth="1"/>
    <col min="14589" max="14589" width="29.7109375" style="3" customWidth="1"/>
    <col min="14590" max="14590" width="20.7109375" style="3" customWidth="1"/>
    <col min="14591" max="14592" width="0" style="3" hidden="1" customWidth="1"/>
    <col min="14593" max="14843" width="9.140625" style="3"/>
    <col min="14844" max="14844" width="67" style="3" customWidth="1"/>
    <col min="14845" max="14845" width="29.7109375" style="3" customWidth="1"/>
    <col min="14846" max="14846" width="20.7109375" style="3" customWidth="1"/>
    <col min="14847" max="14848" width="0" style="3" hidden="1" customWidth="1"/>
    <col min="14849" max="15099" width="9.140625" style="3"/>
    <col min="15100" max="15100" width="67" style="3" customWidth="1"/>
    <col min="15101" max="15101" width="29.7109375" style="3" customWidth="1"/>
    <col min="15102" max="15102" width="20.7109375" style="3" customWidth="1"/>
    <col min="15103" max="15104" width="0" style="3" hidden="1" customWidth="1"/>
    <col min="15105" max="15355" width="9.140625" style="3"/>
    <col min="15356" max="15356" width="67" style="3" customWidth="1"/>
    <col min="15357" max="15357" width="29.7109375" style="3" customWidth="1"/>
    <col min="15358" max="15358" width="20.7109375" style="3" customWidth="1"/>
    <col min="15359" max="15360" width="0" style="3" hidden="1" customWidth="1"/>
    <col min="15361" max="15611" width="9.140625" style="3"/>
    <col min="15612" max="15612" width="67" style="3" customWidth="1"/>
    <col min="15613" max="15613" width="29.7109375" style="3" customWidth="1"/>
    <col min="15614" max="15614" width="20.7109375" style="3" customWidth="1"/>
    <col min="15615" max="15616" width="0" style="3" hidden="1" customWidth="1"/>
    <col min="15617" max="15867" width="9.140625" style="3"/>
    <col min="15868" max="15868" width="67" style="3" customWidth="1"/>
    <col min="15869" max="15869" width="29.7109375" style="3" customWidth="1"/>
    <col min="15870" max="15870" width="20.7109375" style="3" customWidth="1"/>
    <col min="15871" max="15872" width="0" style="3" hidden="1" customWidth="1"/>
    <col min="15873" max="16123" width="9.140625" style="3"/>
    <col min="16124" max="16124" width="67" style="3" customWidth="1"/>
    <col min="16125" max="16125" width="29.7109375" style="3" customWidth="1"/>
    <col min="16126" max="16126" width="20.7109375" style="3" customWidth="1"/>
    <col min="16127" max="16128" width="0" style="3" hidden="1" customWidth="1"/>
    <col min="16129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4" t="s">
        <v>109</v>
      </c>
      <c r="R1" s="33"/>
      <c r="S1" s="33"/>
      <c r="T1" s="33"/>
    </row>
    <row r="2" spans="1:20" s="1" customFormat="1" ht="15.75" x14ac:dyDescent="0.25">
      <c r="E2" s="2"/>
      <c r="G2" s="2"/>
      <c r="I2" s="2"/>
      <c r="K2" s="2"/>
      <c r="M2" s="2"/>
      <c r="O2" s="2"/>
      <c r="P2" s="44" t="s">
        <v>0</v>
      </c>
      <c r="R2" s="33"/>
      <c r="S2" s="33"/>
      <c r="T2" s="33"/>
    </row>
    <row r="3" spans="1:20" x14ac:dyDescent="0.25">
      <c r="P3" s="32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44" t="s">
        <v>126</v>
      </c>
      <c r="R4" s="33"/>
      <c r="S4" s="33"/>
      <c r="T4" s="33"/>
    </row>
    <row r="6" spans="1:20" x14ac:dyDescent="0.25">
      <c r="A6" s="46" t="s">
        <v>125</v>
      </c>
      <c r="B6" s="46"/>
      <c r="C6" s="4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20" x14ac:dyDescent="0.25">
      <c r="A7" s="47"/>
      <c r="B7" s="47"/>
      <c r="C7" s="47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0" ht="15" customHeight="1" x14ac:dyDescent="0.25">
      <c r="A8" s="48" t="s">
        <v>2</v>
      </c>
      <c r="B8" s="49" t="s">
        <v>3</v>
      </c>
      <c r="C8" s="45" t="s">
        <v>4</v>
      </c>
      <c r="D8" s="50" t="s">
        <v>5</v>
      </c>
      <c r="E8" s="45"/>
      <c r="F8" s="50" t="s">
        <v>6</v>
      </c>
      <c r="G8" s="45"/>
      <c r="H8" s="50" t="s">
        <v>7</v>
      </c>
      <c r="I8" s="45"/>
      <c r="J8" s="50" t="s">
        <v>8</v>
      </c>
      <c r="K8" s="45"/>
      <c r="L8" s="50" t="s">
        <v>9</v>
      </c>
      <c r="M8" s="45"/>
      <c r="N8" s="50" t="s">
        <v>10</v>
      </c>
      <c r="O8" s="45" t="s">
        <v>11</v>
      </c>
      <c r="P8" s="45" t="s">
        <v>110</v>
      </c>
      <c r="Q8" s="45" t="s">
        <v>111</v>
      </c>
      <c r="R8" s="54" t="s">
        <v>110</v>
      </c>
      <c r="S8" s="54" t="s">
        <v>111</v>
      </c>
      <c r="T8" s="54" t="s">
        <v>112</v>
      </c>
    </row>
    <row r="9" spans="1:20" x14ac:dyDescent="0.25">
      <c r="A9" s="48"/>
      <c r="B9" s="49"/>
      <c r="C9" s="45"/>
      <c r="D9" s="51"/>
      <c r="E9" s="45"/>
      <c r="F9" s="51"/>
      <c r="G9" s="45"/>
      <c r="H9" s="51"/>
      <c r="I9" s="45"/>
      <c r="J9" s="51"/>
      <c r="K9" s="45"/>
      <c r="L9" s="51"/>
      <c r="M9" s="45"/>
      <c r="N9" s="51"/>
      <c r="O9" s="45"/>
      <c r="P9" s="45"/>
      <c r="Q9" s="45"/>
      <c r="R9" s="54"/>
      <c r="S9" s="54"/>
      <c r="T9" s="54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113</v>
      </c>
      <c r="R10" s="35" t="s">
        <v>12</v>
      </c>
      <c r="S10" s="35" t="s">
        <v>12</v>
      </c>
      <c r="T10" s="35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0">
        <f>SUM(P12+P17+P22)</f>
        <v>124047.79999999999</v>
      </c>
      <c r="Q11" s="40">
        <f>SUM(Q12+Q17+Q22)</f>
        <v>121908.99999999999</v>
      </c>
      <c r="R11" s="36">
        <f>SUM(R12+R17+R22)</f>
        <v>96441.8</v>
      </c>
      <c r="S11" s="36">
        <f>SUM(S12+S17+S22)</f>
        <v>98451.8</v>
      </c>
      <c r="T11" s="36">
        <f>SUM(T12+T17+T22)</f>
        <v>100515.3</v>
      </c>
    </row>
    <row r="12" spans="1:20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0">
        <v>0</v>
      </c>
      <c r="Q12" s="40">
        <v>0</v>
      </c>
      <c r="R12" s="36">
        <f>R14</f>
        <v>0</v>
      </c>
      <c r="S12" s="36">
        <f>S14</f>
        <v>0</v>
      </c>
      <c r="T12" s="36">
        <f>T14</f>
        <v>0</v>
      </c>
    </row>
    <row r="13" spans="1:20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37" t="s">
        <v>20</v>
      </c>
      <c r="S13" s="37" t="s">
        <v>20</v>
      </c>
      <c r="T13" s="37" t="s">
        <v>20</v>
      </c>
    </row>
    <row r="14" spans="1:20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1">
        <v>0</v>
      </c>
      <c r="Q14" s="41">
        <v>0</v>
      </c>
      <c r="R14" s="38">
        <f>R16</f>
        <v>0</v>
      </c>
      <c r="S14" s="38">
        <f>S16</f>
        <v>0</v>
      </c>
      <c r="T14" s="38">
        <f>T16</f>
        <v>0</v>
      </c>
    </row>
    <row r="15" spans="1:20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1">
        <v>0</v>
      </c>
      <c r="Q15" s="41">
        <v>0</v>
      </c>
      <c r="R15" s="39">
        <f>SUM(R16)</f>
        <v>0</v>
      </c>
      <c r="S15" s="39">
        <f>SUM(S16)</f>
        <v>0</v>
      </c>
      <c r="T15" s="39">
        <f>SUM(T16)</f>
        <v>0</v>
      </c>
    </row>
    <row r="16" spans="1:20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1">
        <v>0</v>
      </c>
      <c r="Q16" s="41">
        <v>0</v>
      </c>
      <c r="R16" s="39">
        <v>0</v>
      </c>
      <c r="S16" s="39">
        <v>0</v>
      </c>
      <c r="T16" s="39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2">
        <f>SUM(P18+P20)</f>
        <v>124047.79999999999</v>
      </c>
      <c r="Q17" s="42">
        <f>SUM(Q18+Q20)</f>
        <v>121908.99999999999</v>
      </c>
      <c r="R17" s="36">
        <f>SUM(R18+R20)</f>
        <v>96441.8</v>
      </c>
      <c r="S17" s="36">
        <f>SUM(S18+S20)</f>
        <v>98451.8</v>
      </c>
      <c r="T17" s="36">
        <f>SUM(T18+T20)</f>
        <v>100515.3</v>
      </c>
    </row>
    <row r="18" spans="1:20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3">
        <f>SUM(P19)</f>
        <v>336956</v>
      </c>
      <c r="Q18" s="43">
        <f>SUM(Q19)</f>
        <v>245956.8</v>
      </c>
      <c r="R18" s="39">
        <f>SUM(R19)</f>
        <v>197224.6</v>
      </c>
      <c r="S18" s="39">
        <f>SUM(S19)</f>
        <v>194893.6</v>
      </c>
      <c r="T18" s="39">
        <f>SUM(T19)</f>
        <v>198967.1</v>
      </c>
    </row>
    <row r="19" spans="1:20" ht="30" x14ac:dyDescent="0.25">
      <c r="A19" s="13" t="s">
        <v>31</v>
      </c>
      <c r="B19" s="14" t="s">
        <v>123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3">
        <v>336956</v>
      </c>
      <c r="Q19" s="43">
        <f>121909+124047.8</f>
        <v>245956.8</v>
      </c>
      <c r="R19" s="39">
        <v>197224.6</v>
      </c>
      <c r="S19" s="39">
        <v>194893.6</v>
      </c>
      <c r="T19" s="39">
        <v>198967.1</v>
      </c>
    </row>
    <row r="20" spans="1:20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3">
        <f>SUM(P21)</f>
        <v>-212908.2</v>
      </c>
      <c r="Q20" s="43">
        <f>SUM(Q21)</f>
        <v>-124047.8</v>
      </c>
      <c r="R20" s="39">
        <f>SUM(R21)</f>
        <v>-100782.8</v>
      </c>
      <c r="S20" s="39">
        <f>SUM(S21)</f>
        <v>-96441.8</v>
      </c>
      <c r="T20" s="39">
        <f>SUM(T21)</f>
        <v>-98451.8</v>
      </c>
    </row>
    <row r="21" spans="1:20" ht="30" x14ac:dyDescent="0.25">
      <c r="A21" s="13" t="s">
        <v>34</v>
      </c>
      <c r="B21" s="14" t="s">
        <v>124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3">
        <v>-212908.2</v>
      </c>
      <c r="Q21" s="43">
        <v>-124047.8</v>
      </c>
      <c r="R21" s="39">
        <v>-100782.8</v>
      </c>
      <c r="S21" s="39">
        <v>-96441.8</v>
      </c>
      <c r="T21" s="39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2">
        <v>0</v>
      </c>
      <c r="Q22" s="42">
        <v>0</v>
      </c>
      <c r="R22" s="36">
        <f>R23+R25</f>
        <v>0</v>
      </c>
      <c r="S22" s="36">
        <f>S23+S25</f>
        <v>0</v>
      </c>
      <c r="T22" s="36">
        <f>T23+T25</f>
        <v>0</v>
      </c>
    </row>
    <row r="23" spans="1:20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43">
        <v>0</v>
      </c>
      <c r="Q23" s="43">
        <v>0</v>
      </c>
      <c r="R23" s="39">
        <f>R24</f>
        <v>0</v>
      </c>
      <c r="S23" s="39">
        <f>S24</f>
        <v>0</v>
      </c>
      <c r="T23" s="39">
        <f>T24</f>
        <v>0</v>
      </c>
    </row>
    <row r="24" spans="1:20" s="23" customFormat="1" ht="30" x14ac:dyDescent="0.25">
      <c r="A24" s="24" t="s">
        <v>39</v>
      </c>
      <c r="B24" s="25" t="s">
        <v>121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43"/>
      <c r="Q24" s="43"/>
      <c r="R24" s="39"/>
      <c r="S24" s="39"/>
      <c r="T24" s="39"/>
    </row>
    <row r="25" spans="1:20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43">
        <v>0</v>
      </c>
      <c r="Q25" s="43">
        <v>0</v>
      </c>
      <c r="R25" s="39">
        <f>SUM(R26)</f>
        <v>0</v>
      </c>
      <c r="S25" s="39">
        <f>SUM(S26)</f>
        <v>0</v>
      </c>
      <c r="T25" s="39">
        <f>SUM(T26)</f>
        <v>0</v>
      </c>
    </row>
    <row r="26" spans="1:20" s="23" customFormat="1" ht="45" x14ac:dyDescent="0.25">
      <c r="A26" s="24" t="s">
        <v>42</v>
      </c>
      <c r="B26" s="25" t="s">
        <v>122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43">
        <v>0</v>
      </c>
      <c r="Q26" s="43"/>
      <c r="R26" s="39"/>
      <c r="S26" s="39"/>
      <c r="T26" s="39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2">
        <f>P28+P31+P34</f>
        <v>0</v>
      </c>
      <c r="Q27" s="42">
        <f>Q28+Q31+Q34</f>
        <v>0</v>
      </c>
      <c r="R27" s="36">
        <f>R28+R31+R34</f>
        <v>0</v>
      </c>
      <c r="S27" s="36">
        <f>S28+S31+S34</f>
        <v>0</v>
      </c>
      <c r="T27" s="36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43">
        <f t="shared" ref="P28:T29" si="30">P29</f>
        <v>0</v>
      </c>
      <c r="Q28" s="43">
        <f t="shared" si="30"/>
        <v>0</v>
      </c>
      <c r="R28" s="39">
        <f t="shared" si="30"/>
        <v>0</v>
      </c>
      <c r="S28" s="39">
        <f t="shared" si="30"/>
        <v>0</v>
      </c>
      <c r="T28" s="39">
        <f t="shared" si="30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43">
        <f t="shared" si="30"/>
        <v>0</v>
      </c>
      <c r="Q29" s="43">
        <f t="shared" si="30"/>
        <v>0</v>
      </c>
      <c r="R29" s="39">
        <f t="shared" si="30"/>
        <v>0</v>
      </c>
      <c r="S29" s="39">
        <f t="shared" si="30"/>
        <v>0</v>
      </c>
      <c r="T29" s="39">
        <f t="shared" si="30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43">
        <v>0</v>
      </c>
      <c r="Q30" s="43">
        <v>0</v>
      </c>
      <c r="R30" s="39">
        <v>0</v>
      </c>
      <c r="S30" s="39">
        <v>0</v>
      </c>
      <c r="T30" s="39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43">
        <f t="shared" ref="P31:T32" si="31">P32</f>
        <v>0</v>
      </c>
      <c r="Q31" s="43">
        <f t="shared" si="31"/>
        <v>0</v>
      </c>
      <c r="R31" s="39">
        <f t="shared" si="31"/>
        <v>0</v>
      </c>
      <c r="S31" s="39">
        <f t="shared" si="31"/>
        <v>0</v>
      </c>
      <c r="T31" s="39">
        <f t="shared" si="31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43">
        <f t="shared" si="31"/>
        <v>0</v>
      </c>
      <c r="Q32" s="43">
        <f t="shared" si="31"/>
        <v>0</v>
      </c>
      <c r="R32" s="39">
        <f t="shared" si="31"/>
        <v>0</v>
      </c>
      <c r="S32" s="39">
        <f t="shared" si="31"/>
        <v>0</v>
      </c>
      <c r="T32" s="39">
        <f t="shared" si="31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43">
        <v>0</v>
      </c>
      <c r="Q33" s="43">
        <v>0</v>
      </c>
      <c r="R33" s="39">
        <v>0</v>
      </c>
      <c r="S33" s="39">
        <v>0</v>
      </c>
      <c r="T33" s="39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43">
        <f>P35+P40</f>
        <v>0</v>
      </c>
      <c r="Q34" s="43">
        <f>Q35+Q40</f>
        <v>0</v>
      </c>
      <c r="R34" s="39">
        <f>R35+R40</f>
        <v>0</v>
      </c>
      <c r="S34" s="39">
        <f>S35+S40</f>
        <v>0</v>
      </c>
      <c r="T34" s="39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43">
        <f>P36+P38</f>
        <v>0</v>
      </c>
      <c r="Q35" s="43">
        <f>Q36+Q38</f>
        <v>0</v>
      </c>
      <c r="R35" s="39">
        <f>R36+R38</f>
        <v>0</v>
      </c>
      <c r="S35" s="39">
        <f>S36+S38</f>
        <v>0</v>
      </c>
      <c r="T35" s="39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43">
        <f>P37</f>
        <v>0</v>
      </c>
      <c r="Q36" s="43">
        <f>Q37</f>
        <v>0</v>
      </c>
      <c r="R36" s="39">
        <f>R37</f>
        <v>0</v>
      </c>
      <c r="S36" s="39">
        <f>S37</f>
        <v>0</v>
      </c>
      <c r="T36" s="39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43">
        <v>0</v>
      </c>
      <c r="Q37" s="43">
        <v>0</v>
      </c>
      <c r="R37" s="39">
        <v>0</v>
      </c>
      <c r="S37" s="39">
        <v>0</v>
      </c>
      <c r="T37" s="39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43">
        <f>P39</f>
        <v>0</v>
      </c>
      <c r="Q38" s="43">
        <f>Q39</f>
        <v>0</v>
      </c>
      <c r="R38" s="39">
        <f>R39</f>
        <v>0</v>
      </c>
      <c r="S38" s="39">
        <f>S39</f>
        <v>0</v>
      </c>
      <c r="T38" s="39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43">
        <v>0</v>
      </c>
      <c r="Q39" s="43">
        <v>0</v>
      </c>
      <c r="R39" s="39">
        <v>0</v>
      </c>
      <c r="S39" s="39">
        <v>0</v>
      </c>
      <c r="T39" s="39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43">
        <f t="shared" ref="P40:T41" si="32">P41</f>
        <v>0</v>
      </c>
      <c r="Q40" s="43">
        <f t="shared" si="32"/>
        <v>0</v>
      </c>
      <c r="R40" s="39">
        <f t="shared" si="32"/>
        <v>0</v>
      </c>
      <c r="S40" s="39">
        <f t="shared" si="32"/>
        <v>0</v>
      </c>
      <c r="T40" s="39">
        <f t="shared" si="32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43">
        <f t="shared" si="32"/>
        <v>0</v>
      </c>
      <c r="Q41" s="43">
        <f t="shared" si="32"/>
        <v>0</v>
      </c>
      <c r="R41" s="39">
        <f t="shared" si="32"/>
        <v>0</v>
      </c>
      <c r="S41" s="39">
        <f t="shared" si="32"/>
        <v>0</v>
      </c>
      <c r="T41" s="39">
        <f t="shared" si="32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43">
        <v>0</v>
      </c>
      <c r="Q42" s="43">
        <v>0</v>
      </c>
      <c r="R42" s="39">
        <v>0</v>
      </c>
      <c r="S42" s="39">
        <v>0</v>
      </c>
      <c r="T42" s="39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43">
        <v>0</v>
      </c>
      <c r="Q43" s="43">
        <v>0</v>
      </c>
      <c r="R43" s="39">
        <v>0</v>
      </c>
      <c r="S43" s="39">
        <v>0</v>
      </c>
      <c r="T43" s="39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43">
        <v>0</v>
      </c>
      <c r="Q44" s="43">
        <v>0</v>
      </c>
      <c r="R44" s="39">
        <v>0</v>
      </c>
      <c r="S44" s="39">
        <v>0</v>
      </c>
      <c r="T44" s="39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43">
        <v>0</v>
      </c>
      <c r="Q45" s="43">
        <v>0</v>
      </c>
      <c r="R45" s="39">
        <v>0</v>
      </c>
      <c r="S45" s="39">
        <v>0</v>
      </c>
      <c r="T45" s="39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2">
        <v>0</v>
      </c>
      <c r="Q46" s="42">
        <v>0</v>
      </c>
      <c r="R46" s="36">
        <f>SUM(R47+R54)</f>
        <v>0</v>
      </c>
      <c r="S46" s="36">
        <f>SUM(S47+S54)</f>
        <v>0</v>
      </c>
      <c r="T46" s="36">
        <f>SUM(T47+T54)</f>
        <v>0</v>
      </c>
    </row>
    <row r="47" spans="1:20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43">
        <f>P51+P48</f>
        <v>-4019078.5</v>
      </c>
      <c r="Q47" s="43">
        <f>Q51+Q48</f>
        <v>-3950142.2</v>
      </c>
      <c r="R47" s="39">
        <f>R51+R48</f>
        <v>-3701938.7</v>
      </c>
      <c r="S47" s="39">
        <f>S51+S48</f>
        <v>-3726407.6</v>
      </c>
      <c r="T47" s="39">
        <f>T51+T48</f>
        <v>-3757993.7</v>
      </c>
    </row>
    <row r="48" spans="1:20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43">
        <f t="shared" ref="P48:T49" si="42">P49</f>
        <v>0</v>
      </c>
      <c r="Q48" s="43">
        <v>0</v>
      </c>
      <c r="R48" s="39">
        <f t="shared" si="42"/>
        <v>0</v>
      </c>
      <c r="S48" s="39">
        <f t="shared" si="42"/>
        <v>0</v>
      </c>
      <c r="T48" s="39">
        <f t="shared" si="42"/>
        <v>0</v>
      </c>
    </row>
    <row r="49" spans="1:20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43">
        <v>0</v>
      </c>
      <c r="Q49" s="43">
        <v>0</v>
      </c>
      <c r="R49" s="39">
        <f t="shared" si="42"/>
        <v>0</v>
      </c>
      <c r="S49" s="39">
        <f t="shared" si="42"/>
        <v>0</v>
      </c>
      <c r="T49" s="39">
        <f t="shared" si="42"/>
        <v>0</v>
      </c>
    </row>
    <row r="50" spans="1:20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43">
        <v>0</v>
      </c>
      <c r="Q50" s="43">
        <v>0</v>
      </c>
      <c r="R50" s="39">
        <v>0</v>
      </c>
      <c r="S50" s="39">
        <v>0</v>
      </c>
      <c r="T50" s="39">
        <v>0</v>
      </c>
    </row>
    <row r="51" spans="1:20" s="23" customFormat="1" x14ac:dyDescent="0.25">
      <c r="A51" s="24" t="s">
        <v>91</v>
      </c>
      <c r="B51" s="25" t="s">
        <v>114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43">
        <f t="shared" ref="P51:T52" si="44">P52</f>
        <v>-4019078.5</v>
      </c>
      <c r="Q51" s="43">
        <f t="shared" si="44"/>
        <v>-3950142.2</v>
      </c>
      <c r="R51" s="39">
        <f t="shared" si="44"/>
        <v>-3701938.7</v>
      </c>
      <c r="S51" s="39">
        <f t="shared" si="44"/>
        <v>-3726407.6</v>
      </c>
      <c r="T51" s="39">
        <f t="shared" si="44"/>
        <v>-3757993.7</v>
      </c>
    </row>
    <row r="52" spans="1:20" s="23" customFormat="1" x14ac:dyDescent="0.25">
      <c r="A52" s="24" t="s">
        <v>92</v>
      </c>
      <c r="B52" s="25" t="s">
        <v>115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43">
        <f t="shared" si="44"/>
        <v>-4019078.5</v>
      </c>
      <c r="Q52" s="43">
        <f t="shared" si="44"/>
        <v>-3950142.2</v>
      </c>
      <c r="R52" s="39">
        <f t="shared" si="44"/>
        <v>-3701938.7</v>
      </c>
      <c r="S52" s="39">
        <f t="shared" si="44"/>
        <v>-3726407.6</v>
      </c>
      <c r="T52" s="39">
        <f t="shared" si="44"/>
        <v>-3757993.7</v>
      </c>
    </row>
    <row r="53" spans="1:20" s="23" customFormat="1" ht="30" x14ac:dyDescent="0.25">
      <c r="A53" s="24" t="s">
        <v>93</v>
      </c>
      <c r="B53" s="25" t="s">
        <v>116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43">
        <v>-4019078.5</v>
      </c>
      <c r="Q53" s="43">
        <v>-3950142.2</v>
      </c>
      <c r="R53" s="39">
        <v>-3701938.7</v>
      </c>
      <c r="S53" s="39">
        <v>-3726407.6</v>
      </c>
      <c r="T53" s="39">
        <v>-3757993.7</v>
      </c>
    </row>
    <row r="54" spans="1:20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43">
        <f>P55+P58</f>
        <v>4019078.5</v>
      </c>
      <c r="Q54" s="43">
        <f>Q55+Q58</f>
        <v>3950142.2</v>
      </c>
      <c r="R54" s="39">
        <f>R55+R58</f>
        <v>3701938.7</v>
      </c>
      <c r="S54" s="39">
        <f>S55+S58</f>
        <v>3726407.6</v>
      </c>
      <c r="T54" s="39">
        <f>T55+T58</f>
        <v>3757993.7</v>
      </c>
    </row>
    <row r="55" spans="1:20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43">
        <v>0</v>
      </c>
      <c r="Q55" s="43">
        <v>0</v>
      </c>
      <c r="R55" s="39">
        <f t="shared" ref="R55:T56" si="46">R56</f>
        <v>0</v>
      </c>
      <c r="S55" s="39">
        <f t="shared" si="46"/>
        <v>0</v>
      </c>
      <c r="T55" s="39">
        <f t="shared" si="46"/>
        <v>0</v>
      </c>
    </row>
    <row r="56" spans="1:20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43">
        <v>0</v>
      </c>
      <c r="Q56" s="43">
        <v>0</v>
      </c>
      <c r="R56" s="39">
        <f t="shared" si="46"/>
        <v>0</v>
      </c>
      <c r="S56" s="39">
        <f t="shared" si="46"/>
        <v>0</v>
      </c>
      <c r="T56" s="39">
        <f t="shared" si="46"/>
        <v>0</v>
      </c>
    </row>
    <row r="57" spans="1:20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43">
        <v>0</v>
      </c>
      <c r="Q57" s="43">
        <v>0</v>
      </c>
      <c r="R57" s="39">
        <v>0</v>
      </c>
      <c r="S57" s="39">
        <v>0</v>
      </c>
      <c r="T57" s="39">
        <v>0</v>
      </c>
    </row>
    <row r="58" spans="1:20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43">
        <f>SUM(P60+P62)</f>
        <v>4019078.5</v>
      </c>
      <c r="Q58" s="43">
        <f>Q59-Q61</f>
        <v>3950142.2</v>
      </c>
      <c r="R58" s="39">
        <f>R59-R61</f>
        <v>3701938.7</v>
      </c>
      <c r="S58" s="39">
        <f>S59-S61</f>
        <v>3726407.6</v>
      </c>
      <c r="T58" s="39">
        <f>T59-T61</f>
        <v>3757993.7</v>
      </c>
    </row>
    <row r="59" spans="1:20" s="23" customFormat="1" x14ac:dyDescent="0.25">
      <c r="A59" s="24" t="s">
        <v>104</v>
      </c>
      <c r="B59" s="25" t="s">
        <v>117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43">
        <f>SUM(P60)</f>
        <v>4019078.5</v>
      </c>
      <c r="Q59" s="43">
        <f>SUM(Q60)</f>
        <v>3950142.2</v>
      </c>
      <c r="R59" s="39">
        <f>SUM(R60)</f>
        <v>3701938.7</v>
      </c>
      <c r="S59" s="39">
        <f>SUM(S60)</f>
        <v>3726407.6</v>
      </c>
      <c r="T59" s="39">
        <f>SUM(T60)</f>
        <v>3757993.7</v>
      </c>
    </row>
    <row r="60" spans="1:20" s="23" customFormat="1" ht="30" x14ac:dyDescent="0.25">
      <c r="A60" s="24" t="s">
        <v>105</v>
      </c>
      <c r="B60" s="25" t="s">
        <v>118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43">
        <v>4019078.5</v>
      </c>
      <c r="Q60" s="43">
        <v>3950142.2</v>
      </c>
      <c r="R60" s="39">
        <v>3701938.7</v>
      </c>
      <c r="S60" s="39">
        <v>3726407.6</v>
      </c>
      <c r="T60" s="39">
        <v>3757993.7</v>
      </c>
    </row>
    <row r="61" spans="1:20" s="23" customFormat="1" x14ac:dyDescent="0.25">
      <c r="A61" s="24" t="s">
        <v>102</v>
      </c>
      <c r="B61" s="25" t="s">
        <v>119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43">
        <v>0</v>
      </c>
      <c r="Q61" s="43">
        <v>0</v>
      </c>
      <c r="R61" s="39">
        <f>SUM(R62)</f>
        <v>0</v>
      </c>
      <c r="S61" s="39">
        <f>SUM(S62)</f>
        <v>0</v>
      </c>
      <c r="T61" s="39">
        <f>SUM(T62)</f>
        <v>0</v>
      </c>
    </row>
    <row r="62" spans="1:20" s="23" customFormat="1" ht="30" x14ac:dyDescent="0.25">
      <c r="A62" s="24" t="s">
        <v>106</v>
      </c>
      <c r="B62" s="25" t="s">
        <v>120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43"/>
      <c r="Q62" s="43">
        <v>0</v>
      </c>
      <c r="R62" s="39">
        <v>0</v>
      </c>
      <c r="S62" s="39">
        <v>0</v>
      </c>
      <c r="T62" s="39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0">
        <f>P11+P46</f>
        <v>124047.79999999999</v>
      </c>
      <c r="Q63" s="40">
        <f>Q11+Q46</f>
        <v>121908.99999999999</v>
      </c>
      <c r="R63" s="36">
        <f>R11+R46</f>
        <v>96441.8</v>
      </c>
      <c r="S63" s="36">
        <f>S11+S46</f>
        <v>98451.8</v>
      </c>
      <c r="T63" s="36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2018-12-21T09:45:25Z</dcterms:modified>
</cp:coreProperties>
</file>