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luton\DATA\DEPFIN\ИСПОЛНЕНИЕ БЮДЖЕТА\отчеты по исполнению бюджета за 2019 год\2. 1 полугодие 2019 года\Дума исполнение за полугодие\пояснительная на 01.07.2019\"/>
    </mc:Choice>
  </mc:AlternateContent>
  <bookViews>
    <workbookView xWindow="0" yWindow="0" windowWidth="27060" windowHeight="13800" firstSheet="1" activeTab="1"/>
  </bookViews>
  <sheets>
    <sheet name="пр по МП (2)" sheetId="4" state="hidden" r:id="rId1"/>
    <sheet name="пр по МП" sheetId="2" r:id="rId2"/>
  </sheets>
  <definedNames>
    <definedName name="_xlnm.Print_Titles" localSheetId="1">'пр по МП'!$4:$8</definedName>
    <definedName name="_xlnm.Print_Titles" localSheetId="0">'пр по МП (2)'!$4:$8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4" l="1"/>
  <c r="H34" i="4"/>
  <c r="H33" i="4"/>
  <c r="H37" i="4" s="1"/>
  <c r="K32" i="2" l="1"/>
  <c r="K34" i="2"/>
  <c r="L34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L9" i="2"/>
  <c r="K9" i="2"/>
  <c r="H33" i="2" l="1"/>
  <c r="H35" i="2" s="1"/>
  <c r="J33" i="2" l="1"/>
  <c r="I33" i="2"/>
  <c r="I35" i="2" s="1"/>
  <c r="K33" i="2" l="1"/>
  <c r="L33" i="2"/>
  <c r="J35" i="2"/>
  <c r="L35" i="2" l="1"/>
  <c r="K35" i="2"/>
</calcChain>
</file>

<file path=xl/sharedStrings.xml><?xml version="1.0" encoding="utf-8"?>
<sst xmlns="http://schemas.openxmlformats.org/spreadsheetml/2006/main" count="104" uniqueCount="57">
  <si>
    <t>Вид расхода:6.2.2;Субсидии автономным учреждениям на иные цели</t>
  </si>
  <si>
    <t>Вид расхода:6.1.2;Субсидии бюджетным учреждениям на иные цели</t>
  </si>
  <si>
    <t>2</t>
  </si>
  <si>
    <t>1</t>
  </si>
  <si>
    <t>3</t>
  </si>
  <si>
    <t>4</t>
  </si>
  <si>
    <t>9</t>
  </si>
  <si>
    <t>Наименование</t>
  </si>
  <si>
    <t>Всего расходов:</t>
  </si>
  <si>
    <t>Итого по муниципальным программам:</t>
  </si>
  <si>
    <t>Непрограммные расходы органов местного самоуправления</t>
  </si>
  <si>
    <t>Муниципальная программа "Развитие систем гражданской защиты населения городского округа город Мегион в 2019-2025 годы"</t>
  </si>
  <si>
    <t>Утверждено решением Думы    города Мегиона от 21.12.2018  №327 (тыс.рублей)</t>
  </si>
  <si>
    <t>Муниципальная программа  "Улучшение условий и охраны труда в  городском округе город Мегион на 2019-2025 годы"</t>
  </si>
  <si>
    <t>Муниципальная программа "Поддержка и развитие малого и среднего предпринимательства  на территории городского округа город Мегион на 2019-2025 годы"</t>
  </si>
  <si>
    <t>Муниципальная программа "Поддержка  социально - ориентированных некоммерческих организаций на 2019-2025 годы"</t>
  </si>
  <si>
    <t>Муниципальная программа "Управление муниципальными финансами городского округа город Мегион на 2019 - 2025 годы"</t>
  </si>
  <si>
    <t>Муниципальная программа "Развитие культуры и туризма в городском округе город Мегион на 2019 - 2025 годы"</t>
  </si>
  <si>
    <t>Муниципальная программа "Развитие муниципальной службы в городском округе город Мегион на 2019-2025 годы"</t>
  </si>
  <si>
    <t>Муниципальная программа "Информационное обеспечение деятельности органов местного самоуправления городского округа город Мегион на 2019-2025 годы"</t>
  </si>
  <si>
    <t>Муниципальная программа "Развитие физической культуры и спорта в муниципальном образовании  город Мегион на 2019 -2025 годы"</t>
  </si>
  <si>
    <t>Муниципальная программа "Управление муниципальным имуществом городского округа город Мегион на 2019-2025 годы"</t>
  </si>
  <si>
    <t>Муниципальная программа "Развитие жилищной сферы на территории городского округа город Мегион на 2019-2025 годы""</t>
  </si>
  <si>
    <t>Муниципальная программа "Развитие информационного общества на территории городского округа город Мегион на 2019-2025 годы"</t>
  </si>
  <si>
    <t>Муниципальная программа "Развитие транспортной системы городского округа город Мегион на 2019-2025 годы"</t>
  </si>
  <si>
    <t>Муниципальная программа "Развитие жилищно-коммунального комплекса и повышение энергетической эффективности в городском округе город Мегион на 2019-2025 годы"</t>
  </si>
  <si>
    <t>Муниципальная программа "Мероприятия в области градостроительной деятельности городского округа город Мегион на 2019-2025 года"</t>
  </si>
  <si>
    <t>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2019-2025 годы"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</si>
  <si>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2019-2025 годы"</t>
  </si>
  <si>
    <t>Муниципальная программа "Укрепление межнационального и межконфессонального согласия, профилактика экстремизма и терроризма в городском округе город Мегион на 2019-2025 годы"</t>
  </si>
  <si>
    <t>Муниципальная программа "Развитие системы образования  и молодежной политики городского округа город Мегион на 2019-2025 годы"</t>
  </si>
  <si>
    <t>Муниципальная программа "Развитие системы обращения с отходами производства и потребления на территории городского округа город Мегион на 2019-2025 годы"</t>
  </si>
  <si>
    <t>Муниципальная программа "Развитие муниципального управления на 2019-2025 годы"</t>
  </si>
  <si>
    <t>Муниципальная программа "Формирование современной городской среды городского округа город Мегион на 2019-2025 годы"</t>
  </si>
  <si>
    <t>Показатели сводной бюджетной росписи на 01.07.2019 (тыс.рублей)</t>
  </si>
  <si>
    <t>Реализация программных мероприятий в соответствии с сетевым графиком будет продолжена в 3-4 кварталах 2019 года</t>
  </si>
  <si>
    <t>Реализация программных мероприятий осуществляется в соответствии в планом - графиком, оплата работ "по факту" в соответствии с актами выполненных работ</t>
  </si>
  <si>
    <t>Аукцион на приобретение жилых помещений (квартир детям-сиротам)не состоялся в связи с отсутствием претендентов. Предоставление субсидии отдельным категориям граждан, а также содействие развитию жилищного строительства на территории городского округа, согласно сетевого графика запланировано на 2 полугодие 2019 года. Оплата осуществляется по  фактически предоставленным документам</t>
  </si>
  <si>
    <t xml:space="preserve">Реализация мероприятий осуществлялась по факту заключенных муниципальных контрактов. В июле заключены муниципальные контракты на капитальный ремонт и ремонт дорог общего пользования в сумме 45 325,6 тыс.рублей,  оплата по факту выполненных работ
</t>
  </si>
  <si>
    <t>В связи с сезонностью выполнения работ кассовое исполнение  ожидается во 2 полугодии 2019 года по факту исполнения заключенных муниципальных контрактов</t>
  </si>
  <si>
    <t>Реализация программных мероприятий будет продолжена во 2 полугодии 2019 г. в рамках заключенных муниципальных контрактов</t>
  </si>
  <si>
    <t>14.06.2019 заключен муниципальный контракт по обустройству входной группы МБДОУ Д/С "Крепыш" в сумме 547,0 тыс.рублей. Оплата  работ будет произведена по факту их исполнения</t>
  </si>
  <si>
    <t>Реализация программных мероприятий планируется к осуществлению во 2 полугодии 2019 года, в соответствии с сетевым графиком</t>
  </si>
  <si>
    <t xml:space="preserve">Готовность объекта "Спортивный центр с универсальным игровым залом и плоскостными спортивными сооружениями" 96%, оплата в 2019 году произведена за фактически выполненный объем работ,   в 3 квартале будет размещен муниципальный заказ на приобретение технологического оборудования. Ориентировочный срок завершения работ по строительству сентябрь 2019, Планируемый срок ввода объекта в эксплуатацию  4 квартал 2019 г.      </t>
  </si>
  <si>
    <t>Сведения по расходам в разрезе муниципальных программ городского округа город Мегион в сравнении с запланированными значениями на 01.07.2019</t>
  </si>
  <si>
    <t>% исполнения к утвержденному плану на 01.07.2019год</t>
  </si>
  <si>
    <t>% исполнения к уточненному плану на 01.07.2019год</t>
  </si>
  <si>
    <t>Исполнено на 01.07.2019  (тыс.рублей)</t>
  </si>
  <si>
    <t>Итого по муниципальным программам: тыс. рублей</t>
  </si>
  <si>
    <t>Непрограммные расходы органов местного самоуправления тыс.рублей</t>
  </si>
  <si>
    <t>Непрограммные расходы органов местного самоуправления, %</t>
  </si>
  <si>
    <t>Итого по муниципальным программам: %</t>
  </si>
  <si>
    <t>Реализация программных мероприятий запланировано в 3 квартале 2019 года, согласно сетевого графика</t>
  </si>
  <si>
    <t>Реализация программных мероприятий осуществляется в соответсвии с планом-графиком, оплата работ «по факту» на основании актов выполненных работ</t>
  </si>
  <si>
    <t>Реализация программных мероприятий планируется к осуществлению во 3-4 кварталах, в соответствии с сетевым графиком</t>
  </si>
  <si>
    <t xml:space="preserve">Причины неисполнения  к утвержденному плану (менее 45%) 
</t>
  </si>
  <si>
    <t xml:space="preserve">Причины неисполнения к уточненному плану (менее 45%)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</si>
</sst>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;[Red]\-#,##0.0;0.0"/>
    <numFmt numFmtId="165" formatCode="000"/>
    <numFmt numFmtId="166" formatCode="00.0.00.00000"/>
    <numFmt numFmtId="167" formatCode="#,##0.0"/>
    <numFmt numFmtId="168" formatCode="#,##0.0_ ;[Red]\-#,##0.0\ 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6">
    <xf numFmtId="0" fontId="0" fillId="0" borderId="0" xfId="0"/>
    <xf numFmtId="0" fontId="3" fillId="0" borderId="0" xfId="1" applyFont="1" applyFill="1"/>
    <xf numFmtId="0" fontId="3" fillId="0" borderId="0" xfId="1" applyFont="1" applyFill="1" applyAlignment="1">
      <alignment horizontal="left"/>
    </xf>
    <xf numFmtId="0" fontId="3" fillId="2" borderId="0" xfId="2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Protection="1">
      <protection hidden="1"/>
    </xf>
    <xf numFmtId="0" fontId="3" fillId="0" borderId="0" xfId="1" applyFont="1" applyFill="1" applyAlignment="1" applyProtection="1">
      <alignment horizontal="left"/>
      <protection hidden="1"/>
    </xf>
    <xf numFmtId="0" fontId="3" fillId="0" borderId="0" xfId="1" applyFont="1" applyFill="1" applyBorder="1" applyProtection="1">
      <protection hidden="1"/>
    </xf>
    <xf numFmtId="0" fontId="3" fillId="0" borderId="0" xfId="1" applyFont="1" applyFill="1" applyBorder="1" applyAlignment="1" applyProtection="1">
      <alignment horizontal="left"/>
      <protection hidden="1"/>
    </xf>
    <xf numFmtId="0" fontId="3" fillId="0" borderId="0" xfId="1" applyFont="1" applyFill="1" applyBorder="1" applyAlignment="1" applyProtection="1">
      <alignment horizontal="center"/>
      <protection hidden="1"/>
    </xf>
    <xf numFmtId="0" fontId="3" fillId="0" borderId="0" xfId="1" applyFont="1" applyFill="1" applyAlignment="1" applyProtection="1">
      <alignment horizontal="center"/>
      <protection hidden="1"/>
    </xf>
    <xf numFmtId="0" fontId="4" fillId="0" borderId="0" xfId="1" applyFont="1" applyFill="1" applyBorder="1" applyProtection="1">
      <protection hidden="1"/>
    </xf>
    <xf numFmtId="0" fontId="4" fillId="0" borderId="0" xfId="1" applyFont="1" applyFill="1"/>
    <xf numFmtId="0" fontId="4" fillId="0" borderId="0" xfId="1" applyFont="1" applyFill="1" applyProtection="1">
      <protection hidden="1"/>
    </xf>
    <xf numFmtId="0" fontId="5" fillId="0" borderId="0" xfId="1" applyFont="1" applyFill="1" applyProtection="1">
      <protection hidden="1"/>
    </xf>
    <xf numFmtId="0" fontId="5" fillId="0" borderId="0" xfId="1" applyFont="1" applyFill="1"/>
    <xf numFmtId="167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1" xfId="1" applyNumberFormat="1" applyFont="1" applyFill="1" applyBorder="1" applyAlignment="1" applyProtection="1">
      <alignment horizontal="center" vertical="center"/>
      <protection hidden="1"/>
    </xf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3" borderId="1" xfId="1" applyFont="1" applyFill="1" applyBorder="1" applyProtection="1">
      <protection hidden="1"/>
    </xf>
    <xf numFmtId="0" fontId="5" fillId="0" borderId="0" xfId="1" applyFont="1" applyFill="1" applyBorder="1" applyProtection="1">
      <protection hidden="1"/>
    </xf>
    <xf numFmtId="164" fontId="5" fillId="0" borderId="1" xfId="1" applyNumberFormat="1" applyFont="1" applyFill="1" applyBorder="1" applyAlignment="1" applyProtection="1">
      <alignment horizontal="center" vertical="center"/>
      <protection hidden="1"/>
    </xf>
    <xf numFmtId="167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Border="1" applyAlignment="1" applyProtection="1">
      <alignment horizontal="left"/>
      <protection hidden="1"/>
    </xf>
    <xf numFmtId="0" fontId="5" fillId="0" borderId="0" xfId="1" applyFont="1" applyFill="1" applyAlignment="1">
      <alignment horizontal="left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NumberFormat="1" applyFont="1" applyFill="1" applyBorder="1" applyAlignment="1" applyProtection="1">
      <alignment horizontal="left"/>
      <protection hidden="1"/>
    </xf>
    <xf numFmtId="168" fontId="4" fillId="0" borderId="0" xfId="1" applyNumberFormat="1" applyFont="1" applyFill="1" applyBorder="1" applyAlignment="1" applyProtection="1">
      <alignment horizontal="center"/>
      <protection hidden="1"/>
    </xf>
    <xf numFmtId="0" fontId="4" fillId="0" borderId="0" xfId="1" applyFont="1" applyFill="1" applyAlignment="1" applyProtection="1">
      <alignment horizontal="center"/>
      <protection hidden="1"/>
    </xf>
    <xf numFmtId="0" fontId="4" fillId="0" borderId="1" xfId="1" applyFont="1" applyFill="1" applyBorder="1" applyProtection="1">
      <protection hidden="1"/>
    </xf>
    <xf numFmtId="0" fontId="4" fillId="0" borderId="1" xfId="1" applyFont="1" applyFill="1" applyBorder="1" applyAlignment="1" applyProtection="1">
      <alignment wrapText="1"/>
      <protection hidden="1"/>
    </xf>
    <xf numFmtId="0" fontId="9" fillId="0" borderId="0" xfId="0" applyFont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justify" vertical="center"/>
    </xf>
    <xf numFmtId="0" fontId="4" fillId="2" borderId="1" xfId="1" applyFont="1" applyFill="1" applyBorder="1" applyProtection="1">
      <protection hidden="1"/>
    </xf>
    <xf numFmtId="0" fontId="4" fillId="2" borderId="1" xfId="1" applyFont="1" applyFill="1" applyBorder="1" applyAlignment="1" applyProtection="1">
      <alignment wrapText="1"/>
      <protection hidden="1"/>
    </xf>
    <xf numFmtId="0" fontId="8" fillId="2" borderId="1" xfId="0" applyFont="1" applyFill="1" applyBorder="1" applyAlignment="1">
      <alignment vertical="center" wrapText="1"/>
    </xf>
    <xf numFmtId="0" fontId="5" fillId="2" borderId="1" xfId="1" applyFont="1" applyFill="1" applyBorder="1" applyProtection="1">
      <protection hidden="1"/>
    </xf>
    <xf numFmtId="0" fontId="8" fillId="0" borderId="0" xfId="0" applyFont="1" applyBorder="1" applyAlignment="1">
      <alignment horizontal="justify" vertical="center" wrapText="1"/>
    </xf>
    <xf numFmtId="0" fontId="4" fillId="0" borderId="8" xfId="1" applyFont="1" applyFill="1" applyBorder="1"/>
    <xf numFmtId="0" fontId="7" fillId="2" borderId="8" xfId="0" applyFont="1" applyFill="1" applyBorder="1" applyAlignment="1">
      <alignment horizontal="justify" vertical="center"/>
    </xf>
    <xf numFmtId="0" fontId="4" fillId="2" borderId="8" xfId="1" applyFont="1" applyFill="1" applyBorder="1"/>
    <xf numFmtId="0" fontId="4" fillId="3" borderId="8" xfId="1" applyFont="1" applyFill="1" applyBorder="1"/>
    <xf numFmtId="0" fontId="4" fillId="0" borderId="8" xfId="1" applyFont="1" applyFill="1" applyBorder="1" applyAlignment="1">
      <alignment wrapText="1"/>
    </xf>
    <xf numFmtId="0" fontId="8" fillId="2" borderId="8" xfId="0" applyFont="1" applyFill="1" applyBorder="1" applyAlignment="1">
      <alignment vertical="center" wrapText="1"/>
    </xf>
    <xf numFmtId="0" fontId="5" fillId="2" borderId="8" xfId="1" applyFont="1" applyFill="1" applyBorder="1"/>
    <xf numFmtId="164" fontId="5" fillId="0" borderId="9" xfId="1" applyNumberFormat="1" applyFont="1" applyFill="1" applyBorder="1" applyAlignment="1" applyProtection="1">
      <alignment horizontal="center" vertical="center"/>
      <protection hidden="1"/>
    </xf>
    <xf numFmtId="167" fontId="5" fillId="0" borderId="9" xfId="1" applyNumberFormat="1" applyFont="1" applyFill="1" applyBorder="1" applyAlignment="1" applyProtection="1">
      <alignment horizontal="center" vertical="center"/>
      <protection hidden="1"/>
    </xf>
    <xf numFmtId="0" fontId="5" fillId="2" borderId="9" xfId="1" applyFont="1" applyFill="1" applyBorder="1" applyAlignment="1" applyProtection="1">
      <alignment horizontal="left"/>
      <protection hidden="1"/>
    </xf>
    <xf numFmtId="0" fontId="5" fillId="2" borderId="10" xfId="1" applyFont="1" applyFill="1" applyBorder="1" applyAlignment="1">
      <alignment horizontal="left"/>
    </xf>
    <xf numFmtId="0" fontId="7" fillId="0" borderId="1" xfId="0" applyFont="1" applyBorder="1" applyAlignment="1">
      <alignment wrapText="1"/>
    </xf>
    <xf numFmtId="0" fontId="4" fillId="0" borderId="1" xfId="1" applyFont="1" applyFill="1" applyBorder="1" applyAlignment="1">
      <alignment wrapText="1"/>
    </xf>
    <xf numFmtId="0" fontId="4" fillId="0" borderId="17" xfId="1" applyNumberFormat="1" applyFont="1" applyFill="1" applyBorder="1" applyAlignment="1" applyProtection="1">
      <alignment horizontal="center" vertical="center"/>
      <protection hidden="1"/>
    </xf>
    <xf numFmtId="0" fontId="4" fillId="0" borderId="18" xfId="1" applyNumberFormat="1" applyFont="1" applyFill="1" applyBorder="1" applyAlignment="1" applyProtection="1">
      <alignment horizontal="center" vertical="center"/>
      <protection hidden="1"/>
    </xf>
    <xf numFmtId="0" fontId="4" fillId="0" borderId="18" xfId="1" applyNumberFormat="1" applyFont="1" applyFill="1" applyBorder="1" applyAlignment="1" applyProtection="1">
      <alignment horizontal="left" vertical="center"/>
      <protection hidden="1"/>
    </xf>
    <xf numFmtId="0" fontId="4" fillId="0" borderId="19" xfId="1" applyNumberFormat="1" applyFont="1" applyFill="1" applyBorder="1" applyAlignment="1" applyProtection="1">
      <alignment horizontal="left" vertical="center"/>
      <protection hidden="1"/>
    </xf>
    <xf numFmtId="0" fontId="4" fillId="0" borderId="18" xfId="1" applyFont="1" applyFill="1" applyBorder="1" applyProtection="1">
      <protection hidden="1"/>
    </xf>
    <xf numFmtId="0" fontId="4" fillId="0" borderId="20" xfId="1" applyFont="1" applyFill="1" applyBorder="1"/>
    <xf numFmtId="0" fontId="5" fillId="0" borderId="21" xfId="1" applyNumberFormat="1" applyFont="1" applyFill="1" applyBorder="1" applyAlignment="1" applyProtection="1">
      <alignment horizontal="center" vertical="center"/>
      <protection hidden="1"/>
    </xf>
    <xf numFmtId="0" fontId="5" fillId="0" borderId="6" xfId="1" applyFont="1" applyFill="1" applyBorder="1" applyAlignment="1" applyProtection="1">
      <alignment horizontal="center" vertical="center"/>
      <protection hidden="1"/>
    </xf>
    <xf numFmtId="0" fontId="5" fillId="0" borderId="7" xfId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wrapText="1"/>
    </xf>
    <xf numFmtId="0" fontId="7" fillId="0" borderId="1" xfId="0" applyFont="1" applyFill="1" applyBorder="1" applyAlignment="1">
      <alignment horizontal="justify" vertical="center"/>
    </xf>
    <xf numFmtId="0" fontId="4" fillId="0" borderId="8" xfId="1" applyFont="1" applyFill="1" applyBorder="1" applyAlignment="1" applyProtection="1">
      <alignment wrapText="1"/>
      <protection hidden="1"/>
    </xf>
    <xf numFmtId="166" fontId="4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1" xfId="1" applyNumberFormat="1" applyFont="1" applyFill="1" applyBorder="1" applyAlignment="1" applyProtection="1">
      <alignment horizontal="left" vertical="center" wrapText="1"/>
      <protection hidden="1"/>
    </xf>
    <xf numFmtId="0" fontId="5" fillId="0" borderId="6" xfId="1" applyNumberFormat="1" applyFont="1" applyFill="1" applyBorder="1" applyAlignment="1" applyProtection="1">
      <alignment horizontal="center" vertical="center"/>
      <protection hidden="1"/>
    </xf>
    <xf numFmtId="0" fontId="5" fillId="0" borderId="6" xfId="1" applyNumberFormat="1" applyFont="1" applyFill="1" applyBorder="1" applyAlignment="1" applyProtection="1">
      <alignment horizontal="center" vertical="center"/>
      <protection hidden="1"/>
    </xf>
    <xf numFmtId="166" fontId="4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1" xfId="1" applyNumberFormat="1" applyFont="1" applyFill="1" applyBorder="1" applyAlignment="1" applyProtection="1">
      <alignment horizontal="left" vertical="center" wrapText="1"/>
      <protection hidden="1"/>
    </xf>
    <xf numFmtId="0" fontId="4" fillId="2" borderId="8" xfId="1" applyFont="1" applyFill="1" applyBorder="1" applyAlignment="1" applyProtection="1">
      <alignment vertical="top" wrapText="1"/>
      <protection hidden="1"/>
    </xf>
    <xf numFmtId="0" fontId="7" fillId="0" borderId="8" xfId="0" applyFont="1" applyFill="1" applyBorder="1" applyAlignment="1">
      <alignment horizontal="justify" vertical="center"/>
    </xf>
    <xf numFmtId="164" fontId="4" fillId="0" borderId="22" xfId="1" applyNumberFormat="1" applyFont="1" applyFill="1" applyBorder="1" applyAlignment="1" applyProtection="1">
      <alignment horizontal="center" vertical="center"/>
      <protection hidden="1"/>
    </xf>
    <xf numFmtId="0" fontId="3" fillId="0" borderId="0" xfId="2" applyNumberFormat="1" applyFont="1" applyFill="1" applyAlignment="1" applyProtection="1">
      <alignment horizontal="center" wrapText="1"/>
      <protection hidden="1"/>
    </xf>
    <xf numFmtId="0" fontId="5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1" xfId="1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1" applyNumberFormat="1" applyFont="1" applyFill="1" applyBorder="1" applyAlignment="1" applyProtection="1">
      <alignment horizontal="center" vertical="center"/>
      <protection hidden="1"/>
    </xf>
    <xf numFmtId="0" fontId="5" fillId="0" borderId="6" xfId="1" applyNumberFormat="1" applyFont="1" applyFill="1" applyBorder="1" applyAlignment="1" applyProtection="1">
      <alignment horizontal="center" vertical="center"/>
      <protection hidden="1"/>
    </xf>
    <xf numFmtId="166" fontId="4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11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12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5" fillId="0" borderId="15" xfId="1" applyNumberFormat="1" applyFont="1" applyFill="1" applyBorder="1" applyAlignment="1" applyProtection="1">
      <alignment horizontal="left" vertical="center"/>
      <protection hidden="1"/>
    </xf>
    <xf numFmtId="0" fontId="5" fillId="0" borderId="9" xfId="1" applyNumberFormat="1" applyFont="1" applyFill="1" applyBorder="1" applyAlignment="1" applyProtection="1">
      <alignment horizontal="left" vertical="center"/>
      <protection hidden="1"/>
    </xf>
    <xf numFmtId="0" fontId="5" fillId="0" borderId="7" xfId="1" applyFont="1" applyFill="1" applyBorder="1" applyAlignment="1" applyProtection="1">
      <alignment horizontal="center" vertical="center" wrapText="1"/>
      <protection hidden="1"/>
    </xf>
    <xf numFmtId="0" fontId="5" fillId="0" borderId="8" xfId="1" applyFont="1" applyFill="1" applyBorder="1" applyAlignment="1" applyProtection="1">
      <alignment horizontal="center" vertical="center"/>
      <protection hidden="1"/>
    </xf>
    <xf numFmtId="0" fontId="5" fillId="0" borderId="10" xfId="1" applyFont="1" applyFill="1" applyBorder="1" applyAlignment="1" applyProtection="1">
      <alignment horizontal="center" vertical="center"/>
      <protection hidden="1"/>
    </xf>
    <xf numFmtId="0" fontId="5" fillId="0" borderId="6" xfId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 applyProtection="1">
      <alignment horizontal="center" vertical="center"/>
      <protection hidden="1"/>
    </xf>
    <xf numFmtId="0" fontId="5" fillId="0" borderId="9" xfId="1" applyFont="1" applyFill="1" applyBorder="1" applyAlignment="1" applyProtection="1">
      <alignment horizontal="center" vertical="center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8" xfId="1" applyFont="1" applyFill="1" applyBorder="1" applyAlignment="1" applyProtection="1">
      <alignment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8"/>
  <sheetViews>
    <sheetView showGridLines="0" zoomScaleNormal="100" workbookViewId="0">
      <selection activeCell="B35" sqref="B35:G35"/>
    </sheetView>
  </sheetViews>
  <sheetFormatPr defaultColWidth="9.140625" defaultRowHeight="12.75" x14ac:dyDescent="0.2"/>
  <cols>
    <col min="1" max="1" width="3.42578125" style="1" customWidth="1"/>
    <col min="2" max="2" width="3" style="1" customWidth="1"/>
    <col min="3" max="3" width="2.7109375" style="1" customWidth="1"/>
    <col min="4" max="4" width="2.85546875" style="1" customWidth="1"/>
    <col min="5" max="5" width="2.5703125" style="1" customWidth="1"/>
    <col min="6" max="6" width="2.7109375" style="2" customWidth="1"/>
    <col min="7" max="7" width="52.7109375" style="2" customWidth="1"/>
    <col min="8" max="8" width="12.140625" style="4" customWidth="1"/>
    <col min="9" max="238" width="9.140625" style="1" customWidth="1"/>
    <col min="239" max="16384" width="9.140625" style="1"/>
  </cols>
  <sheetData>
    <row r="2" spans="1:8" ht="33" customHeight="1" x14ac:dyDescent="0.2">
      <c r="A2" s="5"/>
      <c r="B2" s="5"/>
      <c r="C2" s="5"/>
      <c r="D2" s="5"/>
      <c r="E2" s="5"/>
      <c r="F2" s="6"/>
      <c r="G2" s="76" t="s">
        <v>44</v>
      </c>
      <c r="H2" s="76"/>
    </row>
    <row r="3" spans="1:8" ht="12.75" customHeight="1" thickBot="1" x14ac:dyDescent="0.25">
      <c r="A3" s="5"/>
      <c r="B3" s="5"/>
      <c r="C3" s="5"/>
      <c r="D3" s="7"/>
      <c r="E3" s="7"/>
      <c r="F3" s="8"/>
      <c r="G3" s="8"/>
      <c r="H3" s="9"/>
    </row>
    <row r="4" spans="1:8" s="12" customFormat="1" ht="30.75" customHeight="1" x14ac:dyDescent="0.2">
      <c r="A4" s="11"/>
      <c r="B4" s="77" t="s">
        <v>7</v>
      </c>
      <c r="C4" s="78"/>
      <c r="D4" s="78"/>
      <c r="E4" s="78"/>
      <c r="F4" s="78"/>
      <c r="G4" s="78"/>
      <c r="H4" s="78" t="s">
        <v>47</v>
      </c>
    </row>
    <row r="5" spans="1:8" s="12" customFormat="1" ht="11.25" customHeight="1" x14ac:dyDescent="0.2">
      <c r="A5" s="11"/>
      <c r="B5" s="79"/>
      <c r="C5" s="80"/>
      <c r="D5" s="80"/>
      <c r="E5" s="80"/>
      <c r="F5" s="80"/>
      <c r="G5" s="80"/>
      <c r="H5" s="80"/>
    </row>
    <row r="6" spans="1:8" s="12" customFormat="1" ht="51" customHeight="1" thickBot="1" x14ac:dyDescent="0.25">
      <c r="A6" s="11"/>
      <c r="B6" s="81"/>
      <c r="C6" s="82"/>
      <c r="D6" s="82"/>
      <c r="E6" s="82"/>
      <c r="F6" s="82"/>
      <c r="G6" s="82"/>
      <c r="H6" s="82"/>
    </row>
    <row r="7" spans="1:8" s="12" customFormat="1" ht="12.75" hidden="1" customHeight="1" x14ac:dyDescent="0.2">
      <c r="A7" s="13"/>
      <c r="B7" s="54" t="s">
        <v>3</v>
      </c>
      <c r="C7" s="55"/>
      <c r="D7" s="55"/>
      <c r="E7" s="55" t="s">
        <v>2</v>
      </c>
      <c r="F7" s="56" t="s">
        <v>4</v>
      </c>
      <c r="G7" s="56" t="s">
        <v>5</v>
      </c>
      <c r="H7" s="55"/>
    </row>
    <row r="8" spans="1:8" s="15" customFormat="1" ht="12.75" customHeight="1" x14ac:dyDescent="0.2">
      <c r="A8" s="14"/>
      <c r="B8" s="84">
        <v>1</v>
      </c>
      <c r="C8" s="85"/>
      <c r="D8" s="85"/>
      <c r="E8" s="85"/>
      <c r="F8" s="85"/>
      <c r="G8" s="85"/>
      <c r="H8" s="70">
        <v>4</v>
      </c>
    </row>
    <row r="9" spans="1:8" s="12" customFormat="1" ht="21.75" hidden="1" customHeight="1" x14ac:dyDescent="0.2">
      <c r="A9" s="11"/>
      <c r="B9" s="86" t="s">
        <v>11</v>
      </c>
      <c r="C9" s="87"/>
      <c r="D9" s="87"/>
      <c r="E9" s="87"/>
      <c r="F9" s="87"/>
      <c r="G9" s="87"/>
      <c r="H9" s="17">
        <v>18858.2</v>
      </c>
    </row>
    <row r="10" spans="1:8" s="12" customFormat="1" ht="48.75" hidden="1" customHeight="1" x14ac:dyDescent="0.2">
      <c r="A10" s="11"/>
      <c r="B10" s="86" t="s">
        <v>13</v>
      </c>
      <c r="C10" s="87"/>
      <c r="D10" s="87"/>
      <c r="E10" s="87"/>
      <c r="F10" s="87"/>
      <c r="G10" s="87"/>
      <c r="H10" s="17">
        <v>1719</v>
      </c>
    </row>
    <row r="11" spans="1:8" s="12" customFormat="1" ht="39" hidden="1" customHeight="1" x14ac:dyDescent="0.2">
      <c r="A11" s="11"/>
      <c r="B11" s="86" t="s">
        <v>14</v>
      </c>
      <c r="C11" s="87"/>
      <c r="D11" s="87"/>
      <c r="E11" s="87"/>
      <c r="F11" s="87"/>
      <c r="G11" s="87"/>
      <c r="H11" s="17">
        <v>2749.4</v>
      </c>
    </row>
    <row r="12" spans="1:8" s="12" customFormat="1" ht="36" hidden="1" customHeight="1" x14ac:dyDescent="0.2">
      <c r="A12" s="11"/>
      <c r="B12" s="86" t="s">
        <v>15</v>
      </c>
      <c r="C12" s="87"/>
      <c r="D12" s="87"/>
      <c r="E12" s="87"/>
      <c r="F12" s="87"/>
      <c r="G12" s="87"/>
      <c r="H12" s="17">
        <v>0</v>
      </c>
    </row>
    <row r="13" spans="1:8" s="12" customFormat="1" ht="25.5" hidden="1" customHeight="1" x14ac:dyDescent="0.2">
      <c r="A13" s="11"/>
      <c r="B13" s="86" t="s">
        <v>16</v>
      </c>
      <c r="C13" s="87"/>
      <c r="D13" s="87"/>
      <c r="E13" s="87"/>
      <c r="F13" s="87"/>
      <c r="G13" s="87"/>
      <c r="H13" s="17">
        <v>22826.5</v>
      </c>
    </row>
    <row r="14" spans="1:8" s="12" customFormat="1" ht="38.25" hidden="1" customHeight="1" x14ac:dyDescent="0.2">
      <c r="A14" s="11"/>
      <c r="B14" s="86" t="s">
        <v>17</v>
      </c>
      <c r="C14" s="87"/>
      <c r="D14" s="87"/>
      <c r="E14" s="87"/>
      <c r="F14" s="87"/>
      <c r="G14" s="87"/>
      <c r="H14" s="17">
        <v>209520.5</v>
      </c>
    </row>
    <row r="15" spans="1:8" s="12" customFormat="1" ht="40.5" hidden="1" customHeight="1" x14ac:dyDescent="0.2">
      <c r="A15" s="11"/>
      <c r="B15" s="86" t="s">
        <v>18</v>
      </c>
      <c r="C15" s="87"/>
      <c r="D15" s="87"/>
      <c r="E15" s="87"/>
      <c r="F15" s="87"/>
      <c r="G15" s="87"/>
      <c r="H15" s="17">
        <v>49.8</v>
      </c>
    </row>
    <row r="16" spans="1:8" s="12" customFormat="1" ht="42" hidden="1" customHeight="1" x14ac:dyDescent="0.2">
      <c r="A16" s="11"/>
      <c r="B16" s="86" t="s">
        <v>19</v>
      </c>
      <c r="C16" s="87"/>
      <c r="D16" s="87"/>
      <c r="E16" s="87"/>
      <c r="F16" s="87"/>
      <c r="G16" s="87"/>
      <c r="H16" s="17">
        <v>7769.7</v>
      </c>
    </row>
    <row r="17" spans="1:11" s="12" customFormat="1" ht="105.75" hidden="1" customHeight="1" x14ac:dyDescent="0.2">
      <c r="A17" s="11"/>
      <c r="B17" s="86" t="s">
        <v>20</v>
      </c>
      <c r="C17" s="87"/>
      <c r="D17" s="87"/>
      <c r="E17" s="87"/>
      <c r="F17" s="87"/>
      <c r="G17" s="87"/>
      <c r="H17" s="17">
        <v>135384</v>
      </c>
      <c r="K17" s="40"/>
    </row>
    <row r="18" spans="1:11" s="12" customFormat="1" ht="32.25" hidden="1" customHeight="1" x14ac:dyDescent="0.2">
      <c r="A18" s="11"/>
      <c r="B18" s="71"/>
      <c r="C18" s="72"/>
      <c r="D18" s="72"/>
      <c r="E18" s="72"/>
      <c r="F18" s="83" t="s">
        <v>1</v>
      </c>
      <c r="G18" s="83"/>
      <c r="H18" s="17"/>
    </row>
    <row r="19" spans="1:11" s="12" customFormat="1" ht="34.5" hidden="1" customHeight="1" x14ac:dyDescent="0.2">
      <c r="A19" s="11"/>
      <c r="B19" s="71"/>
      <c r="C19" s="72"/>
      <c r="D19" s="72"/>
      <c r="E19" s="72"/>
      <c r="F19" s="83" t="s">
        <v>0</v>
      </c>
      <c r="G19" s="83"/>
      <c r="H19" s="17"/>
    </row>
    <row r="20" spans="1:11" s="12" customFormat="1" ht="27.75" hidden="1" customHeight="1" x14ac:dyDescent="0.2">
      <c r="A20" s="11"/>
      <c r="B20" s="86" t="s">
        <v>21</v>
      </c>
      <c r="C20" s="87"/>
      <c r="D20" s="87"/>
      <c r="E20" s="87"/>
      <c r="F20" s="87"/>
      <c r="G20" s="87"/>
      <c r="H20" s="17">
        <v>31771.1</v>
      </c>
    </row>
    <row r="21" spans="1:11" s="12" customFormat="1" ht="111.75" hidden="1" customHeight="1" x14ac:dyDescent="0.2">
      <c r="A21" s="11"/>
      <c r="B21" s="86" t="s">
        <v>22</v>
      </c>
      <c r="C21" s="87"/>
      <c r="D21" s="87"/>
      <c r="E21" s="87"/>
      <c r="F21" s="87"/>
      <c r="G21" s="87"/>
      <c r="H21" s="17">
        <v>105911.6</v>
      </c>
    </row>
    <row r="22" spans="1:11" s="12" customFormat="1" ht="29.25" hidden="1" customHeight="1" x14ac:dyDescent="0.2">
      <c r="A22" s="11"/>
      <c r="B22" s="86" t="s">
        <v>23</v>
      </c>
      <c r="C22" s="87"/>
      <c r="D22" s="87"/>
      <c r="E22" s="87"/>
      <c r="F22" s="87"/>
      <c r="G22" s="87"/>
      <c r="H22" s="17">
        <v>14715.5</v>
      </c>
    </row>
    <row r="23" spans="1:11" s="12" customFormat="1" ht="72" hidden="1" customHeight="1" x14ac:dyDescent="0.2">
      <c r="A23" s="11"/>
      <c r="B23" s="86" t="s">
        <v>24</v>
      </c>
      <c r="C23" s="87"/>
      <c r="D23" s="87"/>
      <c r="E23" s="87"/>
      <c r="F23" s="87"/>
      <c r="G23" s="87"/>
      <c r="H23" s="17">
        <v>96169.8</v>
      </c>
    </row>
    <row r="24" spans="1:11" s="12" customFormat="1" ht="69.75" hidden="1" customHeight="1" x14ac:dyDescent="0.2">
      <c r="A24" s="11"/>
      <c r="B24" s="86" t="s">
        <v>25</v>
      </c>
      <c r="C24" s="87"/>
      <c r="D24" s="87"/>
      <c r="E24" s="87"/>
      <c r="F24" s="87"/>
      <c r="G24" s="87"/>
      <c r="H24" s="17">
        <v>22038.7</v>
      </c>
    </row>
    <row r="25" spans="1:11" s="12" customFormat="1" ht="47.25" hidden="1" customHeight="1" x14ac:dyDescent="0.2">
      <c r="A25" s="11"/>
      <c r="B25" s="86" t="s">
        <v>26</v>
      </c>
      <c r="C25" s="87"/>
      <c r="D25" s="87"/>
      <c r="E25" s="87"/>
      <c r="F25" s="87"/>
      <c r="G25" s="87"/>
      <c r="H25" s="17">
        <v>0</v>
      </c>
    </row>
    <row r="26" spans="1:11" s="12" customFormat="1" ht="46.5" hidden="1" customHeight="1" x14ac:dyDescent="0.2">
      <c r="A26" s="11"/>
      <c r="B26" s="88" t="s">
        <v>27</v>
      </c>
      <c r="C26" s="89"/>
      <c r="D26" s="89"/>
      <c r="E26" s="89"/>
      <c r="F26" s="89"/>
      <c r="G26" s="90"/>
      <c r="H26" s="17">
        <v>0</v>
      </c>
    </row>
    <row r="27" spans="1:11" s="12" customFormat="1" ht="45.75" hidden="1" customHeight="1" x14ac:dyDescent="0.2">
      <c r="A27" s="11"/>
      <c r="B27" s="86" t="s">
        <v>28</v>
      </c>
      <c r="C27" s="87"/>
      <c r="D27" s="87"/>
      <c r="E27" s="87"/>
      <c r="F27" s="87"/>
      <c r="G27" s="87"/>
      <c r="H27" s="17">
        <v>62.1</v>
      </c>
    </row>
    <row r="28" spans="1:11" s="12" customFormat="1" ht="54" hidden="1" customHeight="1" x14ac:dyDescent="0.2">
      <c r="A28" s="11"/>
      <c r="B28" s="86" t="s">
        <v>29</v>
      </c>
      <c r="C28" s="87"/>
      <c r="D28" s="87"/>
      <c r="E28" s="87"/>
      <c r="F28" s="87"/>
      <c r="G28" s="87"/>
      <c r="H28" s="17">
        <v>20</v>
      </c>
      <c r="K28" s="33"/>
    </row>
    <row r="29" spans="1:11" s="12" customFormat="1" ht="43.5" hidden="1" customHeight="1" x14ac:dyDescent="0.2">
      <c r="A29" s="11"/>
      <c r="B29" s="86" t="s">
        <v>30</v>
      </c>
      <c r="C29" s="87"/>
      <c r="D29" s="87"/>
      <c r="E29" s="87"/>
      <c r="F29" s="87"/>
      <c r="G29" s="87"/>
      <c r="H29" s="17">
        <v>1173115.5</v>
      </c>
      <c r="K29" s="32"/>
    </row>
    <row r="30" spans="1:11" s="12" customFormat="1" ht="44.25" hidden="1" customHeight="1" x14ac:dyDescent="0.2">
      <c r="A30" s="11"/>
      <c r="B30" s="86" t="s">
        <v>31</v>
      </c>
      <c r="C30" s="87"/>
      <c r="D30" s="87"/>
      <c r="E30" s="87"/>
      <c r="F30" s="87"/>
      <c r="G30" s="87"/>
      <c r="H30" s="17">
        <v>0</v>
      </c>
      <c r="K30" s="32"/>
    </row>
    <row r="31" spans="1:11" s="12" customFormat="1" ht="26.25" hidden="1" customHeight="1" x14ac:dyDescent="0.2">
      <c r="A31" s="11"/>
      <c r="B31" s="86" t="s">
        <v>32</v>
      </c>
      <c r="C31" s="87"/>
      <c r="D31" s="87"/>
      <c r="E31" s="87"/>
      <c r="F31" s="87"/>
      <c r="G31" s="87"/>
      <c r="H31" s="17">
        <v>262172.79999999999</v>
      </c>
      <c r="K31" s="32"/>
    </row>
    <row r="32" spans="1:11" s="12" customFormat="1" ht="57.75" hidden="1" customHeight="1" x14ac:dyDescent="0.2">
      <c r="A32" s="11"/>
      <c r="B32" s="86" t="s">
        <v>33</v>
      </c>
      <c r="C32" s="87"/>
      <c r="D32" s="87"/>
      <c r="E32" s="87"/>
      <c r="F32" s="87"/>
      <c r="G32" s="87"/>
      <c r="H32" s="17">
        <v>45</v>
      </c>
    </row>
    <row r="33" spans="1:8" s="15" customFormat="1" ht="15" customHeight="1" x14ac:dyDescent="0.2">
      <c r="A33" s="20"/>
      <c r="B33" s="91" t="s">
        <v>48</v>
      </c>
      <c r="C33" s="92"/>
      <c r="D33" s="92"/>
      <c r="E33" s="92"/>
      <c r="F33" s="92"/>
      <c r="G33" s="93"/>
      <c r="H33" s="21">
        <f t="shared" ref="H33" si="0">H32+H31+H30+H29+H28+H27+H26+H25+H24+H23+H22+H21+H20+H17+H16+H15+H14+H13+H12+H11+H10+H9</f>
        <v>2104899.2000000002</v>
      </c>
    </row>
    <row r="34" spans="1:8" s="15" customFormat="1" ht="15" customHeight="1" x14ac:dyDescent="0.2">
      <c r="A34" s="20"/>
      <c r="B34" s="91" t="s">
        <v>51</v>
      </c>
      <c r="C34" s="92"/>
      <c r="D34" s="92"/>
      <c r="E34" s="92"/>
      <c r="F34" s="92"/>
      <c r="G34" s="93"/>
      <c r="H34" s="21">
        <f>SUM(H33/H37*100)</f>
        <v>97.731526394393882</v>
      </c>
    </row>
    <row r="35" spans="1:8" s="12" customFormat="1" ht="12.75" customHeight="1" x14ac:dyDescent="0.2">
      <c r="A35" s="11"/>
      <c r="B35" s="86" t="s">
        <v>49</v>
      </c>
      <c r="C35" s="87"/>
      <c r="D35" s="87"/>
      <c r="E35" s="87"/>
      <c r="F35" s="87"/>
      <c r="G35" s="87"/>
      <c r="H35" s="17">
        <v>48857.4</v>
      </c>
    </row>
    <row r="36" spans="1:8" s="12" customFormat="1" ht="12.75" customHeight="1" x14ac:dyDescent="0.2">
      <c r="A36" s="11"/>
      <c r="B36" s="86" t="s">
        <v>50</v>
      </c>
      <c r="C36" s="87"/>
      <c r="D36" s="87"/>
      <c r="E36" s="87"/>
      <c r="F36" s="87"/>
      <c r="G36" s="87"/>
      <c r="H36" s="75">
        <f>SUM(H35)/H37*100</f>
        <v>2.2684736056061303</v>
      </c>
    </row>
    <row r="37" spans="1:8" s="24" customFormat="1" ht="17.25" customHeight="1" thickBot="1" x14ac:dyDescent="0.25">
      <c r="A37" s="23"/>
      <c r="B37" s="94" t="s">
        <v>8</v>
      </c>
      <c r="C37" s="95"/>
      <c r="D37" s="95"/>
      <c r="E37" s="95"/>
      <c r="F37" s="95"/>
      <c r="G37" s="95"/>
      <c r="H37" s="48">
        <f>H35+H33</f>
        <v>2153756.6</v>
      </c>
    </row>
    <row r="38" spans="1:8" s="12" customFormat="1" ht="12.75" customHeight="1" x14ac:dyDescent="0.2">
      <c r="A38" s="25"/>
      <c r="B38" s="26"/>
      <c r="C38" s="26"/>
      <c r="D38" s="26"/>
      <c r="E38" s="26"/>
      <c r="F38" s="27"/>
      <c r="G38" s="27"/>
      <c r="H38" s="28"/>
    </row>
  </sheetData>
  <mergeCells count="33">
    <mergeCell ref="B31:G31"/>
    <mergeCell ref="B32:G32"/>
    <mergeCell ref="B33:G33"/>
    <mergeCell ref="B35:G35"/>
    <mergeCell ref="B37:G37"/>
    <mergeCell ref="B34:G34"/>
    <mergeCell ref="B36:G36"/>
    <mergeCell ref="B30:G30"/>
    <mergeCell ref="F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G2:H2"/>
    <mergeCell ref="B4:G6"/>
    <mergeCell ref="H4:H6"/>
    <mergeCell ref="F18:G18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</mergeCells>
  <pageMargins left="0.78740157480314965" right="0.39370078740157483" top="0.98425196850393704" bottom="0.59055118110236227" header="0.51181102362204722" footer="0.51181102362204722"/>
  <pageSetup paperSize="9" scale="61" fitToHeight="0" orientation="landscape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GridLines="0" tabSelected="1" topLeftCell="A11" zoomScaleNormal="100" workbookViewId="0">
      <selection activeCell="N11" sqref="N11"/>
    </sheetView>
  </sheetViews>
  <sheetFormatPr defaultColWidth="9.140625" defaultRowHeight="12.75" x14ac:dyDescent="0.2"/>
  <cols>
    <col min="1" max="1" width="3.42578125" style="1" customWidth="1"/>
    <col min="2" max="2" width="3" style="1" customWidth="1"/>
    <col min="3" max="3" width="2.7109375" style="1" customWidth="1"/>
    <col min="4" max="4" width="2.85546875" style="1" customWidth="1"/>
    <col min="5" max="5" width="2.5703125" style="1" customWidth="1"/>
    <col min="6" max="6" width="2.7109375" style="2" customWidth="1"/>
    <col min="7" max="7" width="52.7109375" style="2" customWidth="1"/>
    <col min="8" max="8" width="16.28515625" style="2" customWidth="1"/>
    <col min="9" max="9" width="13.7109375" style="4" customWidth="1"/>
    <col min="10" max="10" width="12.140625" style="4" customWidth="1"/>
    <col min="11" max="12" width="13" style="4" customWidth="1"/>
    <col min="13" max="13" width="40.7109375" style="1" customWidth="1"/>
    <col min="14" max="14" width="39.85546875" style="1" customWidth="1"/>
    <col min="15" max="244" width="9.140625" style="1" customWidth="1"/>
    <col min="245" max="16384" width="9.140625" style="1"/>
  </cols>
  <sheetData>
    <row r="1" spans="1:14" x14ac:dyDescent="0.2">
      <c r="I1" s="3"/>
    </row>
    <row r="2" spans="1:14" ht="33" customHeight="1" x14ac:dyDescent="0.2">
      <c r="A2" s="5"/>
      <c r="B2" s="5"/>
      <c r="C2" s="5"/>
      <c r="D2" s="5"/>
      <c r="E2" s="5"/>
      <c r="F2" s="6"/>
      <c r="G2" s="76" t="s">
        <v>44</v>
      </c>
      <c r="H2" s="76"/>
      <c r="I2" s="76"/>
      <c r="J2" s="76"/>
      <c r="K2" s="76"/>
      <c r="L2" s="76"/>
      <c r="M2" s="76"/>
    </row>
    <row r="3" spans="1:14" ht="12.75" customHeight="1" thickBot="1" x14ac:dyDescent="0.25">
      <c r="A3" s="5"/>
      <c r="B3" s="5"/>
      <c r="C3" s="5"/>
      <c r="D3" s="7"/>
      <c r="E3" s="7"/>
      <c r="F3" s="8"/>
      <c r="G3" s="8"/>
      <c r="H3" s="8"/>
      <c r="I3" s="9"/>
      <c r="J3" s="9"/>
      <c r="K3" s="9"/>
      <c r="L3" s="10"/>
      <c r="M3" s="5"/>
    </row>
    <row r="4" spans="1:14" s="12" customFormat="1" ht="30.75" customHeight="1" x14ac:dyDescent="0.2">
      <c r="A4" s="11"/>
      <c r="B4" s="77" t="s">
        <v>7</v>
      </c>
      <c r="C4" s="78"/>
      <c r="D4" s="78"/>
      <c r="E4" s="78"/>
      <c r="F4" s="78"/>
      <c r="G4" s="78"/>
      <c r="H4" s="102" t="s">
        <v>12</v>
      </c>
      <c r="I4" s="78" t="s">
        <v>34</v>
      </c>
      <c r="J4" s="78" t="s">
        <v>47</v>
      </c>
      <c r="K4" s="78" t="s">
        <v>45</v>
      </c>
      <c r="L4" s="78" t="s">
        <v>46</v>
      </c>
      <c r="M4" s="99" t="s">
        <v>55</v>
      </c>
      <c r="N4" s="96" t="s">
        <v>56</v>
      </c>
    </row>
    <row r="5" spans="1:14" s="12" customFormat="1" ht="11.25" customHeight="1" x14ac:dyDescent="0.2">
      <c r="A5" s="11"/>
      <c r="B5" s="79"/>
      <c r="C5" s="80"/>
      <c r="D5" s="80"/>
      <c r="E5" s="80"/>
      <c r="F5" s="80"/>
      <c r="G5" s="80"/>
      <c r="H5" s="103"/>
      <c r="I5" s="80"/>
      <c r="J5" s="80"/>
      <c r="K5" s="80"/>
      <c r="L5" s="80"/>
      <c r="M5" s="100"/>
      <c r="N5" s="97"/>
    </row>
    <row r="6" spans="1:14" s="12" customFormat="1" ht="51" customHeight="1" thickBot="1" x14ac:dyDescent="0.25">
      <c r="A6" s="11"/>
      <c r="B6" s="81"/>
      <c r="C6" s="82"/>
      <c r="D6" s="82"/>
      <c r="E6" s="82"/>
      <c r="F6" s="82"/>
      <c r="G6" s="82"/>
      <c r="H6" s="104"/>
      <c r="I6" s="82"/>
      <c r="J6" s="82"/>
      <c r="K6" s="82"/>
      <c r="L6" s="82"/>
      <c r="M6" s="101"/>
      <c r="N6" s="98"/>
    </row>
    <row r="7" spans="1:14" s="12" customFormat="1" ht="12.75" hidden="1" customHeight="1" x14ac:dyDescent="0.2">
      <c r="A7" s="13"/>
      <c r="B7" s="54" t="s">
        <v>3</v>
      </c>
      <c r="C7" s="55"/>
      <c r="D7" s="55"/>
      <c r="E7" s="55" t="s">
        <v>2</v>
      </c>
      <c r="F7" s="56" t="s">
        <v>4</v>
      </c>
      <c r="G7" s="56" t="s">
        <v>5</v>
      </c>
      <c r="H7" s="57"/>
      <c r="I7" s="55" t="s">
        <v>6</v>
      </c>
      <c r="J7" s="55"/>
      <c r="K7" s="55"/>
      <c r="L7" s="55"/>
      <c r="M7" s="58"/>
      <c r="N7" s="59"/>
    </row>
    <row r="8" spans="1:14" s="15" customFormat="1" ht="12.75" customHeight="1" x14ac:dyDescent="0.2">
      <c r="A8" s="14"/>
      <c r="B8" s="84">
        <v>1</v>
      </c>
      <c r="C8" s="85"/>
      <c r="D8" s="85"/>
      <c r="E8" s="85"/>
      <c r="F8" s="85"/>
      <c r="G8" s="85"/>
      <c r="H8" s="60">
        <v>2</v>
      </c>
      <c r="I8" s="69">
        <v>3</v>
      </c>
      <c r="J8" s="69">
        <v>4</v>
      </c>
      <c r="K8" s="69">
        <v>5</v>
      </c>
      <c r="L8" s="69">
        <v>6</v>
      </c>
      <c r="M8" s="61">
        <v>7</v>
      </c>
      <c r="N8" s="62">
        <v>8</v>
      </c>
    </row>
    <row r="9" spans="1:14" s="12" customFormat="1" ht="21.75" customHeight="1" x14ac:dyDescent="0.2">
      <c r="A9" s="11"/>
      <c r="B9" s="86" t="s">
        <v>11</v>
      </c>
      <c r="C9" s="87"/>
      <c r="D9" s="87"/>
      <c r="E9" s="87"/>
      <c r="F9" s="87"/>
      <c r="G9" s="87"/>
      <c r="H9" s="16">
        <v>36172.300000000003</v>
      </c>
      <c r="I9" s="17">
        <v>36172.300000000003</v>
      </c>
      <c r="J9" s="17">
        <v>18858.2</v>
      </c>
      <c r="K9" s="17">
        <f>J9*100/H9</f>
        <v>52.134368010881253</v>
      </c>
      <c r="L9" s="18">
        <f>J9*100/I9</f>
        <v>52.134368010881253</v>
      </c>
      <c r="M9" s="30"/>
      <c r="N9" s="41"/>
    </row>
    <row r="10" spans="1:14" s="12" customFormat="1" ht="48.75" customHeight="1" x14ac:dyDescent="0.2">
      <c r="A10" s="11"/>
      <c r="B10" s="86" t="s">
        <v>13</v>
      </c>
      <c r="C10" s="87"/>
      <c r="D10" s="87"/>
      <c r="E10" s="87"/>
      <c r="F10" s="87"/>
      <c r="G10" s="87"/>
      <c r="H10" s="16">
        <v>3951</v>
      </c>
      <c r="I10" s="17">
        <v>3951</v>
      </c>
      <c r="J10" s="17">
        <v>1719</v>
      </c>
      <c r="K10" s="17">
        <f t="shared" ref="K10:K34" si="0">J10*100/H10</f>
        <v>43.507972665148067</v>
      </c>
      <c r="L10" s="18">
        <f>J10*100/I10</f>
        <v>43.507972665148067</v>
      </c>
      <c r="M10" s="34" t="s">
        <v>36</v>
      </c>
      <c r="N10" s="63" t="s">
        <v>36</v>
      </c>
    </row>
    <row r="11" spans="1:14" s="12" customFormat="1" ht="39" customHeight="1" x14ac:dyDescent="0.2">
      <c r="A11" s="11"/>
      <c r="B11" s="86" t="s">
        <v>14</v>
      </c>
      <c r="C11" s="87"/>
      <c r="D11" s="87"/>
      <c r="E11" s="87"/>
      <c r="F11" s="87"/>
      <c r="G11" s="87"/>
      <c r="H11" s="16">
        <v>5123.7</v>
      </c>
      <c r="I11" s="17">
        <v>5123.7</v>
      </c>
      <c r="J11" s="17">
        <v>2749.4</v>
      </c>
      <c r="K11" s="17">
        <f t="shared" si="0"/>
        <v>53.660440697152453</v>
      </c>
      <c r="L11" s="18">
        <f t="shared" ref="L11:L34" si="1">J11*100/I11</f>
        <v>53.660440697152453</v>
      </c>
      <c r="M11" s="35"/>
      <c r="N11" s="42"/>
    </row>
    <row r="12" spans="1:14" s="12" customFormat="1" ht="36" customHeight="1" x14ac:dyDescent="0.2">
      <c r="A12" s="11"/>
      <c r="B12" s="86" t="s">
        <v>15</v>
      </c>
      <c r="C12" s="87"/>
      <c r="D12" s="87"/>
      <c r="E12" s="87"/>
      <c r="F12" s="87"/>
      <c r="G12" s="87"/>
      <c r="H12" s="16">
        <v>400</v>
      </c>
      <c r="I12" s="17">
        <v>400</v>
      </c>
      <c r="J12" s="17">
        <v>0</v>
      </c>
      <c r="K12" s="17">
        <f t="shared" si="0"/>
        <v>0</v>
      </c>
      <c r="L12" s="18">
        <f t="shared" si="1"/>
        <v>0</v>
      </c>
      <c r="M12" s="37" t="s">
        <v>52</v>
      </c>
      <c r="N12" s="105" t="s">
        <v>52</v>
      </c>
    </row>
    <row r="13" spans="1:14" s="12" customFormat="1" ht="25.5" customHeight="1" x14ac:dyDescent="0.2">
      <c r="A13" s="11"/>
      <c r="B13" s="86" t="s">
        <v>16</v>
      </c>
      <c r="C13" s="87"/>
      <c r="D13" s="87"/>
      <c r="E13" s="87"/>
      <c r="F13" s="87"/>
      <c r="G13" s="87"/>
      <c r="H13" s="16">
        <v>35967.300000000003</v>
      </c>
      <c r="I13" s="17">
        <v>35967.300000000003</v>
      </c>
      <c r="J13" s="17">
        <v>22826.5</v>
      </c>
      <c r="K13" s="17">
        <f t="shared" si="0"/>
        <v>63.464591448343349</v>
      </c>
      <c r="L13" s="18">
        <f t="shared" si="1"/>
        <v>63.464591448343349</v>
      </c>
      <c r="M13" s="30"/>
      <c r="N13" s="41"/>
    </row>
    <row r="14" spans="1:14" s="12" customFormat="1" ht="38.25" customHeight="1" x14ac:dyDescent="0.2">
      <c r="A14" s="11"/>
      <c r="B14" s="86" t="s">
        <v>17</v>
      </c>
      <c r="C14" s="87"/>
      <c r="D14" s="87"/>
      <c r="E14" s="87"/>
      <c r="F14" s="87"/>
      <c r="G14" s="87"/>
      <c r="H14" s="16">
        <v>415648</v>
      </c>
      <c r="I14" s="17">
        <v>433664.2</v>
      </c>
      <c r="J14" s="17">
        <v>209520.5</v>
      </c>
      <c r="K14" s="17">
        <f t="shared" si="0"/>
        <v>50.408157864346755</v>
      </c>
      <c r="L14" s="18">
        <f t="shared" si="1"/>
        <v>48.313995021954774</v>
      </c>
      <c r="M14" s="65"/>
      <c r="N14" s="74"/>
    </row>
    <row r="15" spans="1:14" s="12" customFormat="1" ht="40.5" customHeight="1" x14ac:dyDescent="0.2">
      <c r="A15" s="11"/>
      <c r="B15" s="86" t="s">
        <v>18</v>
      </c>
      <c r="C15" s="87"/>
      <c r="D15" s="87"/>
      <c r="E15" s="87"/>
      <c r="F15" s="87"/>
      <c r="G15" s="87"/>
      <c r="H15" s="16">
        <v>400</v>
      </c>
      <c r="I15" s="17">
        <v>460</v>
      </c>
      <c r="J15" s="17">
        <v>49.8</v>
      </c>
      <c r="K15" s="17">
        <f t="shared" si="0"/>
        <v>12.45</v>
      </c>
      <c r="L15" s="18">
        <f t="shared" si="1"/>
        <v>10.826086956521738</v>
      </c>
      <c r="M15" s="35" t="s">
        <v>35</v>
      </c>
      <c r="N15" s="42" t="s">
        <v>35</v>
      </c>
    </row>
    <row r="16" spans="1:14" s="12" customFormat="1" ht="49.5" customHeight="1" x14ac:dyDescent="0.2">
      <c r="A16" s="11"/>
      <c r="B16" s="86" t="s">
        <v>19</v>
      </c>
      <c r="C16" s="87"/>
      <c r="D16" s="87"/>
      <c r="E16" s="87"/>
      <c r="F16" s="87"/>
      <c r="G16" s="87"/>
      <c r="H16" s="16">
        <v>17769.099999999999</v>
      </c>
      <c r="I16" s="17">
        <v>17769.099999999999</v>
      </c>
      <c r="J16" s="17">
        <v>7769.7</v>
      </c>
      <c r="K16" s="17">
        <f t="shared" si="0"/>
        <v>43.725906207967768</v>
      </c>
      <c r="L16" s="18">
        <f t="shared" si="1"/>
        <v>43.725906207967768</v>
      </c>
      <c r="M16" s="31" t="s">
        <v>53</v>
      </c>
      <c r="N16" s="31" t="s">
        <v>53</v>
      </c>
    </row>
    <row r="17" spans="1:17" s="12" customFormat="1" ht="126.75" customHeight="1" x14ac:dyDescent="0.2">
      <c r="A17" s="11"/>
      <c r="B17" s="86" t="s">
        <v>20</v>
      </c>
      <c r="C17" s="87"/>
      <c r="D17" s="87"/>
      <c r="E17" s="87"/>
      <c r="F17" s="87"/>
      <c r="G17" s="87"/>
      <c r="H17" s="16">
        <v>171394.5</v>
      </c>
      <c r="I17" s="17">
        <v>325852.79999999999</v>
      </c>
      <c r="J17" s="17">
        <v>135384</v>
      </c>
      <c r="K17" s="17">
        <f t="shared" si="0"/>
        <v>78.989699202716537</v>
      </c>
      <c r="L17" s="18">
        <f t="shared" si="1"/>
        <v>41.54759449665616</v>
      </c>
      <c r="M17" s="31"/>
      <c r="N17" s="66" t="s">
        <v>43</v>
      </c>
      <c r="Q17" s="40"/>
    </row>
    <row r="18" spans="1:17" s="12" customFormat="1" ht="32.25" hidden="1" customHeight="1" x14ac:dyDescent="0.2">
      <c r="A18" s="11"/>
      <c r="B18" s="67"/>
      <c r="C18" s="68"/>
      <c r="D18" s="68"/>
      <c r="E18" s="68"/>
      <c r="F18" s="83" t="s">
        <v>1</v>
      </c>
      <c r="G18" s="83"/>
      <c r="H18" s="16"/>
      <c r="I18" s="17"/>
      <c r="J18" s="17"/>
      <c r="K18" s="17" t="e">
        <f t="shared" si="0"/>
        <v>#DIV/0!</v>
      </c>
      <c r="L18" s="18" t="e">
        <f t="shared" si="1"/>
        <v>#DIV/0!</v>
      </c>
      <c r="M18" s="19"/>
      <c r="N18" s="44"/>
    </row>
    <row r="19" spans="1:17" s="12" customFormat="1" ht="34.5" hidden="1" customHeight="1" x14ac:dyDescent="0.2">
      <c r="A19" s="11"/>
      <c r="B19" s="67"/>
      <c r="C19" s="68"/>
      <c r="D19" s="68"/>
      <c r="E19" s="68"/>
      <c r="F19" s="83" t="s">
        <v>0</v>
      </c>
      <c r="G19" s="83"/>
      <c r="H19" s="16"/>
      <c r="I19" s="17"/>
      <c r="J19" s="17"/>
      <c r="K19" s="17" t="e">
        <f t="shared" si="0"/>
        <v>#DIV/0!</v>
      </c>
      <c r="L19" s="18" t="e">
        <f t="shared" si="1"/>
        <v>#DIV/0!</v>
      </c>
      <c r="M19" s="19"/>
      <c r="N19" s="44"/>
    </row>
    <row r="20" spans="1:17" s="12" customFormat="1" ht="27.75" customHeight="1" x14ac:dyDescent="0.2">
      <c r="A20" s="11"/>
      <c r="B20" s="86" t="s">
        <v>21</v>
      </c>
      <c r="C20" s="87"/>
      <c r="D20" s="87"/>
      <c r="E20" s="87"/>
      <c r="F20" s="87"/>
      <c r="G20" s="87"/>
      <c r="H20" s="16">
        <v>61265.1</v>
      </c>
      <c r="I20" s="17">
        <v>57032.3</v>
      </c>
      <c r="J20" s="17">
        <v>31771.1</v>
      </c>
      <c r="K20" s="17">
        <f t="shared" si="0"/>
        <v>51.858398990616195</v>
      </c>
      <c r="L20" s="18">
        <f t="shared" si="1"/>
        <v>55.707204513933327</v>
      </c>
      <c r="M20" s="36"/>
      <c r="N20" s="43"/>
    </row>
    <row r="21" spans="1:17" s="12" customFormat="1" ht="111.75" customHeight="1" x14ac:dyDescent="0.2">
      <c r="A21" s="11"/>
      <c r="B21" s="86" t="s">
        <v>22</v>
      </c>
      <c r="C21" s="87"/>
      <c r="D21" s="87"/>
      <c r="E21" s="87"/>
      <c r="F21" s="87"/>
      <c r="G21" s="87"/>
      <c r="H21" s="16">
        <v>138837.29999999999</v>
      </c>
      <c r="I21" s="17">
        <v>1119911.7</v>
      </c>
      <c r="J21" s="17">
        <v>105911.6</v>
      </c>
      <c r="K21" s="17">
        <f t="shared" si="0"/>
        <v>76.284687184207712</v>
      </c>
      <c r="L21" s="18">
        <f t="shared" si="1"/>
        <v>9.4571384511832495</v>
      </c>
      <c r="M21" s="52"/>
      <c r="N21" s="64" t="s">
        <v>37</v>
      </c>
    </row>
    <row r="22" spans="1:17" s="12" customFormat="1" ht="46.5" customHeight="1" x14ac:dyDescent="0.2">
      <c r="A22" s="11"/>
      <c r="B22" s="86" t="s">
        <v>23</v>
      </c>
      <c r="C22" s="87"/>
      <c r="D22" s="87"/>
      <c r="E22" s="87"/>
      <c r="F22" s="87"/>
      <c r="G22" s="87"/>
      <c r="H22" s="16">
        <v>33896.400000000001</v>
      </c>
      <c r="I22" s="17">
        <v>33896.400000000001</v>
      </c>
      <c r="J22" s="17">
        <v>14715.5</v>
      </c>
      <c r="K22" s="17">
        <f t="shared" si="0"/>
        <v>43.413164819862871</v>
      </c>
      <c r="L22" s="18">
        <f t="shared" si="1"/>
        <v>43.413164819862871</v>
      </c>
      <c r="M22" s="31" t="s">
        <v>53</v>
      </c>
      <c r="N22" s="31" t="s">
        <v>53</v>
      </c>
    </row>
    <row r="23" spans="1:17" s="12" customFormat="1" ht="72" customHeight="1" x14ac:dyDescent="0.2">
      <c r="A23" s="11"/>
      <c r="B23" s="86" t="s">
        <v>24</v>
      </c>
      <c r="C23" s="87"/>
      <c r="D23" s="87"/>
      <c r="E23" s="87"/>
      <c r="F23" s="87"/>
      <c r="G23" s="87"/>
      <c r="H23" s="16">
        <v>153167.79999999999</v>
      </c>
      <c r="I23" s="17">
        <v>219913.9</v>
      </c>
      <c r="J23" s="17">
        <v>96169.8</v>
      </c>
      <c r="K23" s="17">
        <f t="shared" si="0"/>
        <v>62.787217678911631</v>
      </c>
      <c r="L23" s="18">
        <f t="shared" si="1"/>
        <v>43.730660044681123</v>
      </c>
      <c r="M23" s="37"/>
      <c r="N23" s="73" t="s">
        <v>38</v>
      </c>
    </row>
    <row r="24" spans="1:17" s="12" customFormat="1" ht="69.75" customHeight="1" x14ac:dyDescent="0.2">
      <c r="A24" s="11"/>
      <c r="B24" s="86" t="s">
        <v>25</v>
      </c>
      <c r="C24" s="87"/>
      <c r="D24" s="87"/>
      <c r="E24" s="87"/>
      <c r="F24" s="87"/>
      <c r="G24" s="87"/>
      <c r="H24" s="16">
        <v>65444.2</v>
      </c>
      <c r="I24" s="17">
        <v>89527.7</v>
      </c>
      <c r="J24" s="17">
        <v>22038.7</v>
      </c>
      <c r="K24" s="17">
        <f t="shared" si="0"/>
        <v>33.675558720253285</v>
      </c>
      <c r="L24" s="18">
        <f t="shared" si="1"/>
        <v>24.61662703275076</v>
      </c>
      <c r="M24" s="38" t="s">
        <v>39</v>
      </c>
      <c r="N24" s="46" t="s">
        <v>39</v>
      </c>
    </row>
    <row r="25" spans="1:17" s="12" customFormat="1" ht="47.25" customHeight="1" x14ac:dyDescent="0.2">
      <c r="A25" s="11"/>
      <c r="B25" s="86" t="s">
        <v>26</v>
      </c>
      <c r="C25" s="87"/>
      <c r="D25" s="87"/>
      <c r="E25" s="87"/>
      <c r="F25" s="87"/>
      <c r="G25" s="87"/>
      <c r="H25" s="16">
        <v>16192.2</v>
      </c>
      <c r="I25" s="17">
        <v>16192.2</v>
      </c>
      <c r="J25" s="17">
        <v>0</v>
      </c>
      <c r="K25" s="17">
        <f t="shared" si="0"/>
        <v>0</v>
      </c>
      <c r="L25" s="18">
        <f t="shared" si="1"/>
        <v>0</v>
      </c>
      <c r="M25" s="38" t="s">
        <v>40</v>
      </c>
      <c r="N25" s="46" t="s">
        <v>40</v>
      </c>
    </row>
    <row r="26" spans="1:17" s="12" customFormat="1" ht="46.5" customHeight="1" x14ac:dyDescent="0.2">
      <c r="A26" s="11"/>
      <c r="B26" s="88" t="s">
        <v>27</v>
      </c>
      <c r="C26" s="89"/>
      <c r="D26" s="89"/>
      <c r="E26" s="89"/>
      <c r="F26" s="89"/>
      <c r="G26" s="90"/>
      <c r="H26" s="16">
        <v>687.5</v>
      </c>
      <c r="I26" s="17">
        <v>687.5</v>
      </c>
      <c r="J26" s="17">
        <v>0</v>
      </c>
      <c r="K26" s="17">
        <f t="shared" si="0"/>
        <v>0</v>
      </c>
      <c r="L26" s="18">
        <f t="shared" si="1"/>
        <v>0</v>
      </c>
      <c r="M26" s="53" t="s">
        <v>41</v>
      </c>
      <c r="N26" s="45" t="s">
        <v>41</v>
      </c>
    </row>
    <row r="27" spans="1:17" s="12" customFormat="1" ht="45.75" customHeight="1" x14ac:dyDescent="0.2">
      <c r="A27" s="11"/>
      <c r="B27" s="86" t="s">
        <v>28</v>
      </c>
      <c r="C27" s="87"/>
      <c r="D27" s="87"/>
      <c r="E27" s="87"/>
      <c r="F27" s="87"/>
      <c r="G27" s="87"/>
      <c r="H27" s="16">
        <v>567.20000000000005</v>
      </c>
      <c r="I27" s="17">
        <v>3063.2</v>
      </c>
      <c r="J27" s="17">
        <v>62.1</v>
      </c>
      <c r="K27" s="17">
        <f t="shared" si="0"/>
        <v>10.94851904090268</v>
      </c>
      <c r="L27" s="18">
        <f t="shared" si="1"/>
        <v>2.0272917210759989</v>
      </c>
      <c r="M27" s="34" t="s">
        <v>42</v>
      </c>
      <c r="N27" s="63" t="s">
        <v>42</v>
      </c>
    </row>
    <row r="28" spans="1:17" s="12" customFormat="1" ht="54" customHeight="1" x14ac:dyDescent="0.2">
      <c r="A28" s="11"/>
      <c r="B28" s="86" t="s">
        <v>29</v>
      </c>
      <c r="C28" s="87"/>
      <c r="D28" s="87"/>
      <c r="E28" s="87"/>
      <c r="F28" s="87"/>
      <c r="G28" s="87"/>
      <c r="H28" s="16">
        <v>350</v>
      </c>
      <c r="I28" s="17">
        <v>350</v>
      </c>
      <c r="J28" s="17">
        <v>20</v>
      </c>
      <c r="K28" s="17">
        <f t="shared" si="0"/>
        <v>5.7142857142857144</v>
      </c>
      <c r="L28" s="18">
        <f t="shared" si="1"/>
        <v>5.7142857142857144</v>
      </c>
      <c r="M28" s="38" t="s">
        <v>54</v>
      </c>
      <c r="N28" s="38" t="s">
        <v>54</v>
      </c>
      <c r="Q28" s="33"/>
    </row>
    <row r="29" spans="1:17" s="12" customFormat="1" ht="43.5" customHeight="1" x14ac:dyDescent="0.2">
      <c r="A29" s="11"/>
      <c r="B29" s="86" t="s">
        <v>30</v>
      </c>
      <c r="C29" s="87"/>
      <c r="D29" s="87"/>
      <c r="E29" s="87"/>
      <c r="F29" s="87"/>
      <c r="G29" s="87"/>
      <c r="H29" s="16">
        <v>2292318.2000000002</v>
      </c>
      <c r="I29" s="17">
        <v>2335082</v>
      </c>
      <c r="J29" s="17">
        <v>1173115.5</v>
      </c>
      <c r="K29" s="17">
        <f t="shared" si="0"/>
        <v>51.175944945165114</v>
      </c>
      <c r="L29" s="18">
        <f t="shared" si="1"/>
        <v>50.238728233098449</v>
      </c>
      <c r="M29" s="38"/>
      <c r="N29" s="46"/>
      <c r="Q29" s="32"/>
    </row>
    <row r="30" spans="1:17" s="12" customFormat="1" ht="44.25" customHeight="1" x14ac:dyDescent="0.2">
      <c r="A30" s="11"/>
      <c r="B30" s="86" t="s">
        <v>31</v>
      </c>
      <c r="C30" s="87"/>
      <c r="D30" s="87"/>
      <c r="E30" s="87"/>
      <c r="F30" s="87"/>
      <c r="G30" s="87"/>
      <c r="H30" s="16">
        <v>1151.0999999999999</v>
      </c>
      <c r="I30" s="17">
        <v>22162.799999999999</v>
      </c>
      <c r="J30" s="17">
        <v>0</v>
      </c>
      <c r="K30" s="17">
        <f t="shared" si="0"/>
        <v>0</v>
      </c>
      <c r="L30" s="18">
        <f t="shared" si="1"/>
        <v>0</v>
      </c>
      <c r="M30" s="34" t="s">
        <v>42</v>
      </c>
      <c r="N30" s="63" t="s">
        <v>42</v>
      </c>
      <c r="Q30" s="32"/>
    </row>
    <row r="31" spans="1:17" s="12" customFormat="1" ht="26.25" customHeight="1" x14ac:dyDescent="0.2">
      <c r="A31" s="11"/>
      <c r="B31" s="86" t="s">
        <v>32</v>
      </c>
      <c r="C31" s="87"/>
      <c r="D31" s="87"/>
      <c r="E31" s="87"/>
      <c r="F31" s="87"/>
      <c r="G31" s="87"/>
      <c r="H31" s="16">
        <v>486009.5</v>
      </c>
      <c r="I31" s="17">
        <v>476059.3</v>
      </c>
      <c r="J31" s="17">
        <v>262172.79999999999</v>
      </c>
      <c r="K31" s="17">
        <f t="shared" si="0"/>
        <v>53.943966115888678</v>
      </c>
      <c r="L31" s="18">
        <f t="shared" si="1"/>
        <v>55.071458534682549</v>
      </c>
      <c r="M31" s="36"/>
      <c r="N31" s="43"/>
      <c r="Q31" s="32"/>
    </row>
    <row r="32" spans="1:17" s="12" customFormat="1" ht="57.75" customHeight="1" x14ac:dyDescent="0.2">
      <c r="A32" s="11"/>
      <c r="B32" s="86" t="s">
        <v>33</v>
      </c>
      <c r="C32" s="87"/>
      <c r="D32" s="87"/>
      <c r="E32" s="87"/>
      <c r="F32" s="87"/>
      <c r="G32" s="87"/>
      <c r="H32" s="16">
        <v>15940</v>
      </c>
      <c r="I32" s="17">
        <v>29662.9</v>
      </c>
      <c r="J32" s="17">
        <v>45</v>
      </c>
      <c r="K32" s="17">
        <f>J32*100/H32</f>
        <v>0.2823086574654956</v>
      </c>
      <c r="L32" s="18">
        <f t="shared" si="1"/>
        <v>0.15170465463592567</v>
      </c>
      <c r="M32" s="38" t="s">
        <v>39</v>
      </c>
      <c r="N32" s="46" t="s">
        <v>39</v>
      </c>
    </row>
    <row r="33" spans="1:14" s="15" customFormat="1" ht="15" customHeight="1" x14ac:dyDescent="0.2">
      <c r="A33" s="20"/>
      <c r="B33" s="91" t="s">
        <v>9</v>
      </c>
      <c r="C33" s="92"/>
      <c r="D33" s="92"/>
      <c r="E33" s="92"/>
      <c r="F33" s="92"/>
      <c r="G33" s="93"/>
      <c r="H33" s="21">
        <f>H32+H31+H30+H29+H28+H27+H26+H25+H24+H23+H22+H21+H20+H17+H16+H15+H14+H13+H12+H11+H10+H9</f>
        <v>3952652.4000000004</v>
      </c>
      <c r="I33" s="21">
        <f>I32+I31+I30+I29+I28+I27+I26+I25+I24+I23+I22+I21+I20+I17+I16+I15+I14+I13+I12+I11+I10+I9</f>
        <v>5262902.3</v>
      </c>
      <c r="J33" s="21">
        <f t="shared" ref="J33" si="2">J32+J31+J30+J29+J28+J27+J26+J25+J24+J23+J22+J21+J20+J17+J16+J15+J14+J13+J12+J11+J10+J9</f>
        <v>2104899.2000000002</v>
      </c>
      <c r="K33" s="21">
        <f t="shared" ref="K33:K35" si="3">J33*100/H33</f>
        <v>53.252828404541724</v>
      </c>
      <c r="L33" s="22">
        <f>J33*100/I33</f>
        <v>39.995027078500023</v>
      </c>
      <c r="M33" s="39"/>
      <c r="N33" s="47"/>
    </row>
    <row r="34" spans="1:14" s="12" customFormat="1" ht="12.75" customHeight="1" x14ac:dyDescent="0.2">
      <c r="A34" s="11"/>
      <c r="B34" s="86" t="s">
        <v>10</v>
      </c>
      <c r="C34" s="87"/>
      <c r="D34" s="87"/>
      <c r="E34" s="87"/>
      <c r="F34" s="87"/>
      <c r="G34" s="87"/>
      <c r="H34" s="16">
        <v>95189.7</v>
      </c>
      <c r="I34" s="17">
        <v>97705.5</v>
      </c>
      <c r="J34" s="17">
        <v>48857.4</v>
      </c>
      <c r="K34" s="17">
        <f t="shared" si="0"/>
        <v>51.326351485507359</v>
      </c>
      <c r="L34" s="18">
        <f t="shared" si="1"/>
        <v>50.004759199840336</v>
      </c>
      <c r="M34" s="36"/>
      <c r="N34" s="43"/>
    </row>
    <row r="35" spans="1:14" s="24" customFormat="1" ht="17.25" customHeight="1" thickBot="1" x14ac:dyDescent="0.25">
      <c r="A35" s="23"/>
      <c r="B35" s="94" t="s">
        <v>8</v>
      </c>
      <c r="C35" s="95"/>
      <c r="D35" s="95"/>
      <c r="E35" s="95"/>
      <c r="F35" s="95"/>
      <c r="G35" s="95"/>
      <c r="H35" s="48">
        <f>H34+H33</f>
        <v>4047842.1000000006</v>
      </c>
      <c r="I35" s="48">
        <f>I34+I33</f>
        <v>5360607.8</v>
      </c>
      <c r="J35" s="48">
        <f>J34+J33</f>
        <v>2153756.6</v>
      </c>
      <c r="K35" s="48">
        <f t="shared" si="3"/>
        <v>53.207525066256899</v>
      </c>
      <c r="L35" s="49">
        <f>J35*100/I35</f>
        <v>40.177470174184357</v>
      </c>
      <c r="M35" s="50"/>
      <c r="N35" s="51"/>
    </row>
    <row r="36" spans="1:14" s="12" customFormat="1" ht="12.75" customHeight="1" x14ac:dyDescent="0.2">
      <c r="A36" s="25"/>
      <c r="B36" s="26"/>
      <c r="C36" s="26"/>
      <c r="D36" s="26"/>
      <c r="E36" s="26"/>
      <c r="F36" s="27"/>
      <c r="G36" s="27"/>
      <c r="H36" s="27"/>
      <c r="I36" s="28"/>
      <c r="J36" s="28"/>
      <c r="K36" s="28"/>
      <c r="L36" s="29"/>
      <c r="M36" s="13"/>
    </row>
  </sheetData>
  <mergeCells count="37">
    <mergeCell ref="G2:M2"/>
    <mergeCell ref="I4:I6"/>
    <mergeCell ref="B4:G6"/>
    <mergeCell ref="B8:G8"/>
    <mergeCell ref="J4:J6"/>
    <mergeCell ref="L4:L6"/>
    <mergeCell ref="H4:H6"/>
    <mergeCell ref="K4:K6"/>
    <mergeCell ref="B35:G35"/>
    <mergeCell ref="B32:G32"/>
    <mergeCell ref="B30:G30"/>
    <mergeCell ref="B31:G31"/>
    <mergeCell ref="B25:G25"/>
    <mergeCell ref="B34:G34"/>
    <mergeCell ref="B33:G33"/>
    <mergeCell ref="B28:G28"/>
    <mergeCell ref="B29:G29"/>
    <mergeCell ref="B26:G26"/>
    <mergeCell ref="B27:G27"/>
    <mergeCell ref="B23:G23"/>
    <mergeCell ref="B24:G24"/>
    <mergeCell ref="B22:G22"/>
    <mergeCell ref="B20:G20"/>
    <mergeCell ref="B16:G16"/>
    <mergeCell ref="B17:G17"/>
    <mergeCell ref="B21:G21"/>
    <mergeCell ref="F18:G18"/>
    <mergeCell ref="F19:G19"/>
    <mergeCell ref="N4:N6"/>
    <mergeCell ref="B14:G14"/>
    <mergeCell ref="B15:G15"/>
    <mergeCell ref="B11:G11"/>
    <mergeCell ref="B13:G13"/>
    <mergeCell ref="B9:G9"/>
    <mergeCell ref="M4:M6"/>
    <mergeCell ref="B12:G12"/>
    <mergeCell ref="B10:G10"/>
  </mergeCells>
  <pageMargins left="0.78740157480314965" right="0.39370078740157483" top="0.98425196850393704" bottom="0.59055118110236227" header="0.51181102362204722" footer="0.51181102362204722"/>
  <pageSetup paperSize="9" scale="61" fitToHeight="0" orientation="landscape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 по МП (2)</vt:lpstr>
      <vt:lpstr>пр по МП</vt:lpstr>
      <vt:lpstr>'пр по МП'!Заголовки_для_печати</vt:lpstr>
      <vt:lpstr>'пр по МП (2)'!Заголовки_для_печати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Мишутина Татьяна Михайловна</dc:creator>
  <cp:lastModifiedBy>Грига Ирина Владимировна</cp:lastModifiedBy>
  <cp:lastPrinted>2018-11-07T10:42:53Z</cp:lastPrinted>
  <dcterms:created xsi:type="dcterms:W3CDTF">2018-04-12T10:25:35Z</dcterms:created>
  <dcterms:modified xsi:type="dcterms:W3CDTF">2019-07-25T07:05:45Z</dcterms:modified>
</cp:coreProperties>
</file>