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776" activeTab="1"/>
  </bookViews>
  <sheets>
    <sheet name="фин за сентябрь 18" sheetId="3" r:id="rId1"/>
    <sheet name="цел за сентябрь 18" sheetId="4" r:id="rId2"/>
  </sheets>
  <definedNames>
    <definedName name="_xlnm.Print_Titles" localSheetId="0">'фин за сентябрь 18'!$A:$E</definedName>
    <definedName name="_xlnm.Print_Titles" localSheetId="1">'цел за сентябрь 18'!$A:$C</definedName>
    <definedName name="_xlnm.Print_Area" localSheetId="0">'фин за сентябрь 18'!$A$1:$AF$44</definedName>
    <definedName name="_xlnm.Print_Area" localSheetId="1">'цел за сентябрь 18'!$A$1:$AE$21</definedName>
  </definedNames>
  <calcPr calcId="162913"/>
</workbook>
</file>

<file path=xl/calcChain.xml><?xml version="1.0" encoding="utf-8"?>
<calcChain xmlns="http://schemas.openxmlformats.org/spreadsheetml/2006/main">
  <c r="G13" i="3" l="1"/>
  <c r="G17" i="3"/>
  <c r="G25" i="3"/>
  <c r="F29" i="3" l="1"/>
  <c r="F25" i="3"/>
  <c r="F24" i="3"/>
  <c r="F21" i="3"/>
  <c r="F17" i="3"/>
  <c r="F13" i="3"/>
  <c r="G24" i="3"/>
  <c r="G8" i="3" l="1"/>
  <c r="F8" i="3"/>
  <c r="AE8" i="3"/>
  <c r="AC8" i="3"/>
  <c r="AA8" i="3"/>
  <c r="Y8" i="3"/>
  <c r="W8" i="3"/>
  <c r="U8" i="3"/>
  <c r="T8" i="3"/>
  <c r="S8" i="3" l="1"/>
  <c r="AF9" i="3" l="1"/>
  <c r="AF8" i="3"/>
  <c r="AD9" i="3"/>
  <c r="AD8" i="3"/>
  <c r="AB9" i="3"/>
  <c r="AB8" i="3"/>
  <c r="Z9" i="3"/>
  <c r="Z8" i="3"/>
  <c r="X9" i="3"/>
  <c r="X8" i="3"/>
  <c r="V9" i="3"/>
  <c r="V8" i="3"/>
  <c r="H24" i="3" l="1"/>
  <c r="H8" i="3"/>
  <c r="J9" i="3"/>
  <c r="T9" i="3"/>
  <c r="S9" i="3"/>
  <c r="R9" i="3"/>
  <c r="Q9" i="3"/>
  <c r="P9" i="3"/>
  <c r="O9" i="3"/>
  <c r="N9" i="3"/>
  <c r="M9" i="3"/>
  <c r="L9" i="3"/>
  <c r="K9" i="3"/>
  <c r="I9" i="3"/>
  <c r="G37" i="3" l="1"/>
  <c r="G33" i="3"/>
  <c r="G29" i="3"/>
  <c r="H25" i="3"/>
  <c r="G21" i="3"/>
  <c r="G9" i="3" l="1"/>
  <c r="H29" i="3"/>
  <c r="H13" i="3"/>
  <c r="H17" i="3"/>
  <c r="AC9" i="3" l="1"/>
  <c r="U9" i="3" l="1"/>
  <c r="W9" i="3"/>
  <c r="Y9" i="3"/>
  <c r="AA9" i="3"/>
  <c r="AE9" i="3"/>
  <c r="F33" i="3"/>
  <c r="F9" i="3" s="1"/>
  <c r="F37" i="3"/>
  <c r="H9" i="3" l="1"/>
</calcChain>
</file>

<file path=xl/sharedStrings.xml><?xml version="1.0" encoding="utf-8"?>
<sst xmlns="http://schemas.openxmlformats.org/spreadsheetml/2006/main" count="165" uniqueCount="72">
  <si>
    <t>№ п/п</t>
  </si>
  <si>
    <t>наименование мероприятий муниципальной программы</t>
  </si>
  <si>
    <t>ответственный исполнитель</t>
  </si>
  <si>
    <t>источники финансирования</t>
  </si>
  <si>
    <t>план</t>
  </si>
  <si>
    <t>Федеральный бюджет</t>
  </si>
  <si>
    <t>окружной бюджет</t>
  </si>
  <si>
    <t>местный бюджет</t>
  </si>
  <si>
    <t>привлеченные средства</t>
  </si>
  <si>
    <t>МКУ «Управление гражданской защиты населения»</t>
  </si>
  <si>
    <t xml:space="preserve">№ п/п </t>
  </si>
  <si>
    <t>Наименование показателей результатов</t>
  </si>
  <si>
    <t>Базовый показатель на начало реализации государственной программы</t>
  </si>
  <si>
    <t>План</t>
  </si>
  <si>
    <t>Снижение временных показателей на оповещение населения</t>
  </si>
  <si>
    <t>Снижение числа объектов гражданской обороны не соответствующих требованиям инженерно-технических мероприятий и не подлежащих ремонту</t>
  </si>
  <si>
    <t>Создание и оснащение общественного спасательного поста</t>
  </si>
  <si>
    <t>Обеспечение выполнения мероприятий по предупреждению и ликвидации чрезвычайных ситуаций</t>
  </si>
  <si>
    <t>Август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</si>
  <si>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</si>
  <si>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</si>
  <si>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</si>
  <si>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</si>
  <si>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</si>
  <si>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</si>
  <si>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</si>
  <si>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Октябрь</t>
  </si>
  <si>
    <t>Ноябрь</t>
  </si>
  <si>
    <t>Декабрь</t>
  </si>
  <si>
    <t>ИТОГО</t>
  </si>
  <si>
    <t>Сентябрь</t>
  </si>
  <si>
    <t>Всего</t>
  </si>
  <si>
    <t>в том числе:</t>
  </si>
  <si>
    <t>Обеспечение деятельности казенного учреждения «Управление гражданской защиты населения»</t>
  </si>
  <si>
    <t>1.1</t>
  </si>
  <si>
    <t>1.2</t>
  </si>
  <si>
    <t>1.3</t>
  </si>
  <si>
    <t>1.5</t>
  </si>
  <si>
    <t>1.6</t>
  </si>
  <si>
    <t>Муниципальная программа "Развитие систем гражданской защиты населения городского округа город Мегион в 2014 - 2020 годах"</t>
  </si>
  <si>
    <t>Интеграция всех существующих на территории города автоматизированных систем, в аппаратно-программный комплекс «Безопасный город»</t>
  </si>
  <si>
    <t>3 шт</t>
  </si>
  <si>
    <t>30 мин.</t>
  </si>
  <si>
    <t>Обеспечение работоспособности учреждения</t>
  </si>
  <si>
    <t>11 шт.</t>
  </si>
  <si>
    <t>0 шт.</t>
  </si>
  <si>
    <t>Содержание каналов связи, обеспечение информационной безопасности</t>
  </si>
  <si>
    <t>Совершенствование системы оповещения населения городского округа</t>
  </si>
  <si>
    <t>Заключение договора с организацией, оказывающей услуги по обследованию ЗС ГО (противорадиационных укрытий)</t>
  </si>
  <si>
    <t>Обеспечение выполнения полномочий и функций казенного учреждения «Управление гражданской защиты населения» в установленных сферах деятельности»</t>
  </si>
  <si>
    <t>Оснащение общественных спасательных постов наглядной агитацией, оборудованием и снаряжением</t>
  </si>
  <si>
    <t>Организация функционирования аппаратно-программного комплекса «Безопасный город»</t>
  </si>
  <si>
    <t>Увеличение количества работников единой дежурно-диспетчерской службы прошедших курсы повышение квалификации</t>
  </si>
  <si>
    <t>Обеспечение материальной базы единой дежурно-диспетчерской службы</t>
  </si>
  <si>
    <t>Увеличение надежности функционирования единой дежурно-диспетчерской службы  резервированием канала связи</t>
  </si>
  <si>
    <t>План на 2018 год</t>
  </si>
  <si>
    <t>Факт за 2018</t>
  </si>
  <si>
    <t>факт</t>
  </si>
  <si>
    <t>1.4.1</t>
  </si>
  <si>
    <t>1.4.2</t>
  </si>
  <si>
    <t>%</t>
  </si>
  <si>
    <t>Главный бухгалтер</t>
  </si>
  <si>
    <t>Д.А.Стринжа</t>
  </si>
  <si>
    <t>Факт</t>
  </si>
  <si>
    <t>Директор</t>
  </si>
  <si>
    <t>Ю.В.Бирюков</t>
  </si>
  <si>
    <t xml:space="preserve">
</t>
  </si>
  <si>
    <t>Директор                                                                 Ю.В.Бирюков</t>
  </si>
  <si>
    <t xml:space="preserve">       </t>
  </si>
  <si>
    <t>Главный бухгалтер                                                   Д.А.Стринжа</t>
  </si>
  <si>
    <t xml:space="preserve">
за сентябрь 2018 года</t>
  </si>
  <si>
    <t>за сентябрь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</si>
</sst>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3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/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view="pageBreakPreview" topLeftCell="A19" zoomScaleNormal="100" zoomScaleSheetLayoutView="100" workbookViewId="0">
      <selection activeCell="H1" sqref="H1"/>
    </sheetView>
  </sheetViews>
  <sheetFormatPr defaultRowHeight="15" x14ac:dyDescent="0.25"/>
  <cols>
    <col min="1" max="1" width="4.140625" customWidth="1"/>
    <col min="2" max="2" width="21.85546875" customWidth="1"/>
    <col min="3" max="3" width="4.7109375" customWidth="1"/>
    <col min="4" max="4" width="18.85546875" customWidth="1"/>
    <col min="5" max="5" width="18.42578125" customWidth="1"/>
    <col min="6" max="8" width="10" customWidth="1"/>
    <col min="9" max="28" width="9.140625" customWidth="1"/>
    <col min="29" max="30" width="11.140625" customWidth="1"/>
    <col min="31" max="32" width="9.140625" customWidth="1"/>
  </cols>
  <sheetData>
    <row r="1" spans="1:32" ht="15.75" x14ac:dyDescent="0.25">
      <c r="A1" s="11"/>
      <c r="B1" s="11"/>
      <c r="C1" s="11"/>
      <c r="D1" s="11"/>
      <c r="E1" s="11"/>
      <c r="F1" s="11"/>
      <c r="G1" s="11"/>
      <c r="H1" s="30" t="s">
        <v>70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3" spans="1:32" ht="15" customHeight="1" x14ac:dyDescent="0.25">
      <c r="A3" s="33" t="s">
        <v>0</v>
      </c>
      <c r="B3" s="61" t="s">
        <v>1</v>
      </c>
      <c r="C3" s="62"/>
      <c r="D3" s="67" t="s">
        <v>2</v>
      </c>
      <c r="E3" s="67" t="s">
        <v>3</v>
      </c>
      <c r="F3" s="33" t="s">
        <v>31</v>
      </c>
      <c r="G3" s="33"/>
      <c r="H3" s="33"/>
      <c r="I3" s="36" t="s">
        <v>32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5" customHeight="1" x14ac:dyDescent="0.25">
      <c r="A4" s="33"/>
      <c r="B4" s="63"/>
      <c r="C4" s="64"/>
      <c r="D4" s="67"/>
      <c r="E4" s="67"/>
      <c r="F4" s="34" t="s">
        <v>55</v>
      </c>
      <c r="G4" s="34" t="s">
        <v>56</v>
      </c>
      <c r="H4" s="34" t="s">
        <v>60</v>
      </c>
      <c r="I4" s="37" t="s">
        <v>19</v>
      </c>
      <c r="J4" s="38"/>
      <c r="K4" s="37" t="s">
        <v>20</v>
      </c>
      <c r="L4" s="38"/>
      <c r="M4" s="37" t="s">
        <v>21</v>
      </c>
      <c r="N4" s="38"/>
      <c r="O4" s="37" t="s">
        <v>22</v>
      </c>
      <c r="P4" s="38"/>
      <c r="Q4" s="37" t="s">
        <v>23</v>
      </c>
      <c r="R4" s="38"/>
      <c r="S4" s="37" t="s">
        <v>24</v>
      </c>
      <c r="T4" s="38"/>
      <c r="U4" s="37" t="s">
        <v>25</v>
      </c>
      <c r="V4" s="38"/>
      <c r="W4" s="37" t="s">
        <v>18</v>
      </c>
      <c r="X4" s="38"/>
      <c r="Y4" s="37" t="s">
        <v>30</v>
      </c>
      <c r="Z4" s="38"/>
      <c r="AA4" s="37" t="s">
        <v>26</v>
      </c>
      <c r="AB4" s="38"/>
      <c r="AC4" s="37" t="s">
        <v>27</v>
      </c>
      <c r="AD4" s="38"/>
      <c r="AE4" s="37" t="s">
        <v>28</v>
      </c>
      <c r="AF4" s="38"/>
    </row>
    <row r="5" spans="1:32" ht="24" customHeight="1" x14ac:dyDescent="0.25">
      <c r="A5" s="33"/>
      <c r="B5" s="65"/>
      <c r="C5" s="66"/>
      <c r="D5" s="67"/>
      <c r="E5" s="67"/>
      <c r="F5" s="35"/>
      <c r="G5" s="35"/>
      <c r="H5" s="35"/>
      <c r="I5" s="6" t="s">
        <v>4</v>
      </c>
      <c r="J5" s="23" t="s">
        <v>57</v>
      </c>
      <c r="K5" s="23" t="s">
        <v>4</v>
      </c>
      <c r="L5" s="23" t="s">
        <v>57</v>
      </c>
      <c r="M5" s="23" t="s">
        <v>4</v>
      </c>
      <c r="N5" s="23" t="s">
        <v>57</v>
      </c>
      <c r="O5" s="23" t="s">
        <v>4</v>
      </c>
      <c r="P5" s="23" t="s">
        <v>57</v>
      </c>
      <c r="Q5" s="23" t="s">
        <v>4</v>
      </c>
      <c r="R5" s="23" t="s">
        <v>57</v>
      </c>
      <c r="S5" s="23" t="s">
        <v>4</v>
      </c>
      <c r="T5" s="23" t="s">
        <v>57</v>
      </c>
      <c r="U5" s="9" t="s">
        <v>4</v>
      </c>
      <c r="V5" s="28" t="s">
        <v>57</v>
      </c>
      <c r="W5" s="9" t="s">
        <v>4</v>
      </c>
      <c r="X5" s="28" t="s">
        <v>57</v>
      </c>
      <c r="Y5" s="13" t="s">
        <v>4</v>
      </c>
      <c r="Z5" s="28" t="s">
        <v>57</v>
      </c>
      <c r="AA5" s="9" t="s">
        <v>4</v>
      </c>
      <c r="AB5" s="28" t="s">
        <v>57</v>
      </c>
      <c r="AC5" s="9" t="s">
        <v>4</v>
      </c>
      <c r="AD5" s="28" t="s">
        <v>57</v>
      </c>
      <c r="AE5" s="10" t="s">
        <v>4</v>
      </c>
      <c r="AF5" s="28" t="s">
        <v>57</v>
      </c>
    </row>
    <row r="6" spans="1:32" x14ac:dyDescent="0.25">
      <c r="A6" s="6">
        <v>1</v>
      </c>
      <c r="B6" s="37">
        <v>2</v>
      </c>
      <c r="C6" s="38"/>
      <c r="D6" s="6">
        <v>3</v>
      </c>
      <c r="E6" s="6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  <c r="Q6" s="23">
        <v>16</v>
      </c>
      <c r="R6" s="23">
        <v>17</v>
      </c>
      <c r="S6" s="23">
        <v>18</v>
      </c>
      <c r="T6" s="23">
        <v>19</v>
      </c>
      <c r="U6" s="9">
        <v>11</v>
      </c>
      <c r="V6" s="23"/>
      <c r="W6" s="9">
        <v>12</v>
      </c>
      <c r="X6" s="23"/>
      <c r="Y6" s="13">
        <v>13</v>
      </c>
      <c r="Z6" s="23"/>
      <c r="AA6" s="9">
        <v>14</v>
      </c>
      <c r="AB6" s="23"/>
      <c r="AC6" s="9">
        <v>15</v>
      </c>
      <c r="AD6" s="23"/>
      <c r="AE6" s="10">
        <v>16</v>
      </c>
      <c r="AF6" s="23"/>
    </row>
    <row r="7" spans="1:32" ht="18" customHeight="1" x14ac:dyDescent="0.25">
      <c r="A7" s="49">
        <v>1</v>
      </c>
      <c r="B7" s="52" t="s">
        <v>39</v>
      </c>
      <c r="C7" s="53"/>
      <c r="D7" s="33" t="s">
        <v>9</v>
      </c>
      <c r="E7" s="1" t="s">
        <v>5</v>
      </c>
      <c r="F7" s="17"/>
      <c r="G7" s="23"/>
      <c r="H7" s="23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17"/>
      <c r="V7" s="23"/>
      <c r="W7" s="17"/>
      <c r="X7" s="23"/>
      <c r="Y7" s="17"/>
      <c r="Z7" s="23"/>
      <c r="AA7" s="17"/>
      <c r="AB7" s="23"/>
      <c r="AC7" s="17"/>
      <c r="AD7" s="23"/>
      <c r="AE7" s="17"/>
      <c r="AF7" s="23"/>
    </row>
    <row r="8" spans="1:32" x14ac:dyDescent="0.25">
      <c r="A8" s="50"/>
      <c r="B8" s="54"/>
      <c r="C8" s="55"/>
      <c r="D8" s="33"/>
      <c r="E8" s="1" t="s">
        <v>6</v>
      </c>
      <c r="F8" s="20">
        <f>F24</f>
        <v>82.3</v>
      </c>
      <c r="G8" s="20">
        <f>G24</f>
        <v>54.477000000000004</v>
      </c>
      <c r="H8" s="24">
        <f>G8/F8*100</f>
        <v>66.193195625759429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20">
        <f t="shared" ref="S8:AF8" si="0">S24</f>
        <v>12</v>
      </c>
      <c r="T8" s="20">
        <f t="shared" si="0"/>
        <v>25.585999999999999</v>
      </c>
      <c r="U8" s="20">
        <f t="shared" si="0"/>
        <v>12</v>
      </c>
      <c r="V8" s="20">
        <f t="shared" si="0"/>
        <v>9.6310000000000002</v>
      </c>
      <c r="W8" s="20">
        <f t="shared" si="0"/>
        <v>12</v>
      </c>
      <c r="X8" s="20">
        <f t="shared" si="0"/>
        <v>9.6300000000000008</v>
      </c>
      <c r="Y8" s="20">
        <f t="shared" si="0"/>
        <v>12</v>
      </c>
      <c r="Z8" s="20">
        <f t="shared" si="0"/>
        <v>9.6300000000000008</v>
      </c>
      <c r="AA8" s="20">
        <f t="shared" si="0"/>
        <v>12</v>
      </c>
      <c r="AB8" s="20">
        <f t="shared" si="0"/>
        <v>0</v>
      </c>
      <c r="AC8" s="20">
        <f t="shared" si="0"/>
        <v>12</v>
      </c>
      <c r="AD8" s="20">
        <f t="shared" si="0"/>
        <v>0</v>
      </c>
      <c r="AE8" s="20">
        <f t="shared" si="0"/>
        <v>10.3</v>
      </c>
      <c r="AF8" s="20">
        <f t="shared" si="0"/>
        <v>0</v>
      </c>
    </row>
    <row r="9" spans="1:32" x14ac:dyDescent="0.25">
      <c r="A9" s="50"/>
      <c r="B9" s="54"/>
      <c r="C9" s="55"/>
      <c r="D9" s="33"/>
      <c r="E9" s="1" t="s">
        <v>7</v>
      </c>
      <c r="F9" s="20">
        <f>SUM(F11:F38)-F24</f>
        <v>35021.299999999996</v>
      </c>
      <c r="G9" s="20">
        <f>SUM(G11:G38)-G24</f>
        <v>26261.828000000001</v>
      </c>
      <c r="H9" s="24">
        <f>G9/F9*100</f>
        <v>74.988158634887924</v>
      </c>
      <c r="I9" s="20">
        <f t="shared" ref="I9:P9" si="1">SUM(I11:I38)-I24</f>
        <v>500</v>
      </c>
      <c r="J9" s="20">
        <f t="shared" si="1"/>
        <v>1893.4619999999998</v>
      </c>
      <c r="K9" s="20">
        <f t="shared" si="1"/>
        <v>3037.3900000000003</v>
      </c>
      <c r="L9" s="20">
        <f t="shared" si="1"/>
        <v>3349.6149999999998</v>
      </c>
      <c r="M9" s="20">
        <f t="shared" si="1"/>
        <v>3037.3900000000003</v>
      </c>
      <c r="N9" s="20">
        <f t="shared" si="1"/>
        <v>3237.4670000000001</v>
      </c>
      <c r="O9" s="20">
        <f t="shared" si="1"/>
        <v>3037.3900000000003</v>
      </c>
      <c r="P9" s="20">
        <f t="shared" si="1"/>
        <v>3280.6629999999996</v>
      </c>
      <c r="Q9" s="20">
        <f t="shared" ref="Q9:T9" si="2">SUM(Q11:Q38)-Q24</f>
        <v>3037.3900000000003</v>
      </c>
      <c r="R9" s="20">
        <f t="shared" si="2"/>
        <v>3075.3179999999998</v>
      </c>
      <c r="S9" s="20">
        <f t="shared" si="2"/>
        <v>3737.3900000000003</v>
      </c>
      <c r="T9" s="20">
        <f t="shared" si="2"/>
        <v>2128.5110000000004</v>
      </c>
      <c r="U9" s="20">
        <f>SUM(U13+U17+U21+U25+U29)</f>
        <v>3037.3900000000003</v>
      </c>
      <c r="V9" s="20">
        <f t="shared" ref="V9" si="3">SUM(V11:V38)-V24</f>
        <v>3104.8320000000003</v>
      </c>
      <c r="W9" s="20">
        <f>SUM(W13+W17+W21+W25+W29)</f>
        <v>3037.3900000000003</v>
      </c>
      <c r="X9" s="20">
        <f t="shared" ref="X9" si="4">SUM(X11:X38)-X24</f>
        <v>3899.19</v>
      </c>
      <c r="Y9" s="20">
        <f>SUM(Y13+Y17+Y21+Y25+Y29)</f>
        <v>3095.94</v>
      </c>
      <c r="Z9" s="20">
        <f t="shared" ref="Z9" si="5">SUM(Z11:Z38)-Z24</f>
        <v>2292.7699999999995</v>
      </c>
      <c r="AA9" s="20">
        <f>SUM(AA13+AA17+AA21+AA25+AA29)</f>
        <v>3095.94</v>
      </c>
      <c r="AB9" s="20">
        <f t="shared" ref="AB9" si="6">SUM(AB11:AB38)-AB24</f>
        <v>0</v>
      </c>
      <c r="AC9" s="20">
        <f>SUM(AC13+AC17+AC25+AC29)</f>
        <v>3095.94</v>
      </c>
      <c r="AD9" s="20">
        <f t="shared" ref="AD9" si="7">SUM(AD11:AD38)-AD24</f>
        <v>0</v>
      </c>
      <c r="AE9" s="20">
        <f>SUM(AE13+AE17+AE21+AE25+AE29)</f>
        <v>3271.7499999999995</v>
      </c>
      <c r="AF9" s="20">
        <f t="shared" ref="AF9" si="8">SUM(AF11:AF38)-AF24</f>
        <v>0</v>
      </c>
    </row>
    <row r="10" spans="1:32" ht="25.5" x14ac:dyDescent="0.25">
      <c r="A10" s="51"/>
      <c r="B10" s="56"/>
      <c r="C10" s="57"/>
      <c r="D10" s="33"/>
      <c r="E10" s="1" t="s">
        <v>8</v>
      </c>
      <c r="F10" s="17"/>
      <c r="G10" s="23"/>
      <c r="H10" s="25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7"/>
      <c r="V10" s="23"/>
      <c r="W10" s="17"/>
      <c r="X10" s="23"/>
      <c r="Y10" s="17"/>
      <c r="Z10" s="23"/>
      <c r="AA10" s="17"/>
      <c r="AB10" s="23"/>
      <c r="AC10" s="17"/>
      <c r="AD10" s="23"/>
      <c r="AE10" s="17"/>
      <c r="AF10" s="23"/>
    </row>
    <row r="11" spans="1:32" ht="13.5" customHeight="1" x14ac:dyDescent="0.25">
      <c r="A11" s="47" t="s">
        <v>34</v>
      </c>
      <c r="B11" s="48" t="s">
        <v>46</v>
      </c>
      <c r="C11" s="48"/>
      <c r="D11" s="33" t="s">
        <v>9</v>
      </c>
      <c r="E11" s="1" t="s">
        <v>5</v>
      </c>
      <c r="F11" s="19"/>
      <c r="G11" s="19"/>
      <c r="H11" s="2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36"/>
      <c r="B12" s="48"/>
      <c r="C12" s="48"/>
      <c r="D12" s="33"/>
      <c r="E12" s="1" t="s">
        <v>6</v>
      </c>
      <c r="F12" s="19"/>
      <c r="G12" s="19"/>
      <c r="H12" s="2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36"/>
      <c r="B13" s="48"/>
      <c r="C13" s="48"/>
      <c r="D13" s="33"/>
      <c r="E13" s="1" t="s">
        <v>7</v>
      </c>
      <c r="F13" s="14">
        <f>I13+K13+M13+O13+Q13+S13+U13+W13+Y13+AA13+AC13+AE13</f>
        <v>1913.76</v>
      </c>
      <c r="G13" s="18">
        <f>J13+L13+N13+P13+R13+T13+V13+X13+Z13+AB13+AD13+AF13</f>
        <v>1293.202</v>
      </c>
      <c r="H13" s="27">
        <f>G13/F13*100</f>
        <v>67.57388596271214</v>
      </c>
      <c r="I13" s="15">
        <v>0</v>
      </c>
      <c r="J13" s="15">
        <v>47.869</v>
      </c>
      <c r="K13" s="15">
        <v>136.36000000000001</v>
      </c>
      <c r="L13" s="15">
        <v>0</v>
      </c>
      <c r="M13" s="15">
        <v>136.36000000000001</v>
      </c>
      <c r="N13" s="15">
        <v>258.05500000000001</v>
      </c>
      <c r="O13" s="15">
        <v>136.36000000000001</v>
      </c>
      <c r="P13" s="15">
        <v>43.235999999999997</v>
      </c>
      <c r="Q13" s="15">
        <v>136.36000000000001</v>
      </c>
      <c r="R13" s="15">
        <v>188.88300000000001</v>
      </c>
      <c r="S13" s="15">
        <v>136.36000000000001</v>
      </c>
      <c r="T13" s="15">
        <v>188.929</v>
      </c>
      <c r="U13" s="15">
        <v>136.36000000000001</v>
      </c>
      <c r="V13" s="15">
        <v>188.84</v>
      </c>
      <c r="W13" s="15">
        <v>136.36000000000001</v>
      </c>
      <c r="X13" s="15">
        <v>188.69</v>
      </c>
      <c r="Y13" s="15">
        <v>239.81</v>
      </c>
      <c r="Z13" s="15">
        <v>188.7</v>
      </c>
      <c r="AA13" s="15">
        <v>239.81</v>
      </c>
      <c r="AB13" s="15"/>
      <c r="AC13" s="15">
        <v>239.81</v>
      </c>
      <c r="AD13" s="15"/>
      <c r="AE13" s="15">
        <v>239.81</v>
      </c>
      <c r="AF13" s="15"/>
    </row>
    <row r="14" spans="1:32" ht="25.5" x14ac:dyDescent="0.25">
      <c r="A14" s="36"/>
      <c r="B14" s="48"/>
      <c r="C14" s="48"/>
      <c r="D14" s="33"/>
      <c r="E14" s="1" t="s">
        <v>8</v>
      </c>
      <c r="F14" s="14"/>
      <c r="G14" s="14"/>
      <c r="H14" s="2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6.5" customHeight="1" x14ac:dyDescent="0.25">
      <c r="A15" s="47" t="s">
        <v>35</v>
      </c>
      <c r="B15" s="48" t="s">
        <v>47</v>
      </c>
      <c r="C15" s="48"/>
      <c r="D15" s="33" t="s">
        <v>9</v>
      </c>
      <c r="E15" s="1" t="s">
        <v>5</v>
      </c>
      <c r="F15" s="14"/>
      <c r="G15" s="14"/>
      <c r="H15" s="2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36"/>
      <c r="B16" s="48"/>
      <c r="C16" s="48"/>
      <c r="D16" s="33"/>
      <c r="E16" s="1" t="s">
        <v>6</v>
      </c>
      <c r="F16" s="14"/>
      <c r="G16" s="14"/>
      <c r="H16" s="2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36"/>
      <c r="B17" s="48"/>
      <c r="C17" s="48"/>
      <c r="D17" s="33"/>
      <c r="E17" s="1" t="s">
        <v>7</v>
      </c>
      <c r="F17" s="14">
        <f>I17+K17+M17+O17+Q17+S17+U17+W17+Y17+AA17+AC17+AE17</f>
        <v>337.62</v>
      </c>
      <c r="G17" s="18">
        <f>J17+L17+N17+P17+R17+T17+V17+X17+Z17+AB17+AD17+AF17</f>
        <v>327.62700000000001</v>
      </c>
      <c r="H17" s="27">
        <f>G17/F17*100</f>
        <v>97.040163497423137</v>
      </c>
      <c r="I17" s="15">
        <v>0</v>
      </c>
      <c r="J17" s="15">
        <v>10</v>
      </c>
      <c r="K17" s="15">
        <v>0</v>
      </c>
      <c r="L17" s="15">
        <v>0</v>
      </c>
      <c r="M17" s="15">
        <v>0</v>
      </c>
      <c r="N17" s="15">
        <v>216.517</v>
      </c>
      <c r="O17" s="15">
        <v>0</v>
      </c>
      <c r="P17" s="15">
        <v>0</v>
      </c>
      <c r="Q17" s="15">
        <v>0</v>
      </c>
      <c r="R17" s="15">
        <v>0</v>
      </c>
      <c r="S17" s="15">
        <v>200</v>
      </c>
      <c r="T17" s="15">
        <v>22.75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78.36</v>
      </c>
      <c r="AA17" s="15">
        <v>0</v>
      </c>
      <c r="AB17" s="15"/>
      <c r="AC17" s="15">
        <v>0</v>
      </c>
      <c r="AD17" s="15"/>
      <c r="AE17" s="15">
        <v>137.62</v>
      </c>
      <c r="AF17" s="15"/>
    </row>
    <row r="18" spans="1:32" ht="34.5" customHeight="1" x14ac:dyDescent="0.25">
      <c r="A18" s="36"/>
      <c r="B18" s="48"/>
      <c r="C18" s="48"/>
      <c r="D18" s="33"/>
      <c r="E18" s="1" t="s">
        <v>8</v>
      </c>
      <c r="F18" s="14"/>
      <c r="G18" s="14"/>
      <c r="H18" s="2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4.25" customHeight="1" x14ac:dyDescent="0.25">
      <c r="A19" s="39" t="s">
        <v>36</v>
      </c>
      <c r="B19" s="40" t="s">
        <v>48</v>
      </c>
      <c r="C19" s="41"/>
      <c r="D19" s="44" t="s">
        <v>9</v>
      </c>
      <c r="E19" s="1" t="s">
        <v>5</v>
      </c>
      <c r="F19" s="14"/>
      <c r="G19" s="14"/>
      <c r="H19" s="2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36"/>
      <c r="B20" s="42"/>
      <c r="C20" s="43"/>
      <c r="D20" s="45"/>
      <c r="E20" s="1" t="s">
        <v>6</v>
      </c>
      <c r="F20" s="14"/>
      <c r="G20" s="14"/>
      <c r="H20" s="2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36"/>
      <c r="B21" s="42"/>
      <c r="C21" s="43"/>
      <c r="D21" s="45"/>
      <c r="E21" s="1" t="s">
        <v>7</v>
      </c>
      <c r="F21" s="14">
        <f>I21+K21+M21+O21+Q21+S21+U21+W21+Y21+AA21+AC21+AE21</f>
        <v>0</v>
      </c>
      <c r="G21" s="18">
        <f>J21+L21+N21+P21+R21+T21+V21+X21+Z21+AB21+AD21+AF21</f>
        <v>0</v>
      </c>
      <c r="H21" s="27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</row>
    <row r="22" spans="1:32" ht="47.25" customHeight="1" x14ac:dyDescent="0.25">
      <c r="A22" s="36"/>
      <c r="B22" s="42"/>
      <c r="C22" s="43"/>
      <c r="D22" s="46"/>
      <c r="E22" s="1" t="s">
        <v>8</v>
      </c>
      <c r="F22" s="14"/>
      <c r="G22" s="14"/>
      <c r="H22" s="2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"/>
      <c r="V22" s="3"/>
      <c r="W22" s="3"/>
      <c r="X22" s="3"/>
      <c r="Y22" s="3"/>
      <c r="Z22" s="3"/>
      <c r="AA22" s="3"/>
      <c r="AB22" s="12"/>
      <c r="AE22" s="3"/>
    </row>
    <row r="23" spans="1:32" ht="13.5" customHeight="1" x14ac:dyDescent="0.25">
      <c r="A23" s="47" t="s">
        <v>58</v>
      </c>
      <c r="B23" s="40" t="s">
        <v>33</v>
      </c>
      <c r="C23" s="41"/>
      <c r="D23" s="44" t="s">
        <v>9</v>
      </c>
      <c r="E23" s="7" t="s">
        <v>5</v>
      </c>
      <c r="F23" s="14"/>
      <c r="G23" s="14"/>
      <c r="H23" s="2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36"/>
      <c r="B24" s="42"/>
      <c r="C24" s="43"/>
      <c r="D24" s="45"/>
      <c r="E24" s="1" t="s">
        <v>6</v>
      </c>
      <c r="F24" s="14">
        <f>I24+K24+M24+O24+Q24+S24+U24+W24+Y24+AA24+AC24+AE24</f>
        <v>82.3</v>
      </c>
      <c r="G24" s="18">
        <f>J24+L24+N24+P24+R24+T24+V24+X24+Z24+AB24+AD24+AF24</f>
        <v>54.477000000000004</v>
      </c>
      <c r="H24" s="27">
        <f>G24/F24*100</f>
        <v>66.193195625759429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12</v>
      </c>
      <c r="T24" s="15">
        <v>25.585999999999999</v>
      </c>
      <c r="U24" s="3">
        <v>12</v>
      </c>
      <c r="V24" s="3">
        <v>9.6310000000000002</v>
      </c>
      <c r="W24" s="3">
        <v>12</v>
      </c>
      <c r="X24" s="3">
        <v>9.6300000000000008</v>
      </c>
      <c r="Y24" s="3">
        <v>12</v>
      </c>
      <c r="Z24" s="3">
        <v>9.6300000000000008</v>
      </c>
      <c r="AA24" s="3">
        <v>12</v>
      </c>
      <c r="AB24" s="3"/>
      <c r="AC24" s="3">
        <v>12</v>
      </c>
      <c r="AD24" s="3"/>
      <c r="AE24" s="3">
        <v>10.3</v>
      </c>
      <c r="AF24" s="3"/>
    </row>
    <row r="25" spans="1:32" x14ac:dyDescent="0.25">
      <c r="A25" s="36"/>
      <c r="B25" s="42"/>
      <c r="C25" s="43"/>
      <c r="D25" s="45"/>
      <c r="E25" s="1" t="s">
        <v>7</v>
      </c>
      <c r="F25" s="14">
        <f>I25+K25+M25+O25+Q25+S25+U25+W25+Y25+AA25+AC25+AE25</f>
        <v>32231.74</v>
      </c>
      <c r="G25" s="18">
        <f>J25+L25+N25+P25+R25+T25+V25+X25+Z25+AB25+AD25+AF25</f>
        <v>24111.713</v>
      </c>
      <c r="H25" s="27">
        <f>G25/F25*100</f>
        <v>74.807357592236713</v>
      </c>
      <c r="I25" s="15">
        <v>500</v>
      </c>
      <c r="J25" s="15">
        <v>1480.6189999999999</v>
      </c>
      <c r="K25" s="15">
        <v>2901.03</v>
      </c>
      <c r="L25" s="15">
        <v>3262.2649999999999</v>
      </c>
      <c r="M25" s="15">
        <v>2901.03</v>
      </c>
      <c r="N25" s="15">
        <v>2722.395</v>
      </c>
      <c r="O25" s="15">
        <v>2901.03</v>
      </c>
      <c r="P25" s="15">
        <v>3228.5569999999998</v>
      </c>
      <c r="Q25" s="15">
        <v>2901.03</v>
      </c>
      <c r="R25" s="15">
        <v>2867.8739999999998</v>
      </c>
      <c r="S25" s="15">
        <v>2901.03</v>
      </c>
      <c r="T25" s="15">
        <v>1900.0409999999999</v>
      </c>
      <c r="U25" s="15">
        <v>2901.03</v>
      </c>
      <c r="V25" s="15">
        <v>2915.9920000000002</v>
      </c>
      <c r="W25" s="15">
        <v>2901.03</v>
      </c>
      <c r="X25" s="15">
        <v>3710.5</v>
      </c>
      <c r="Y25" s="15">
        <v>2856.13</v>
      </c>
      <c r="Z25" s="15">
        <v>2023.47</v>
      </c>
      <c r="AA25" s="15">
        <v>2856.13</v>
      </c>
      <c r="AB25" s="15"/>
      <c r="AC25" s="15">
        <v>2856.13</v>
      </c>
      <c r="AD25" s="15"/>
      <c r="AE25" s="15">
        <v>2856.14</v>
      </c>
      <c r="AF25" s="15"/>
    </row>
    <row r="26" spans="1:32" ht="25.5" x14ac:dyDescent="0.25">
      <c r="A26" s="36"/>
      <c r="B26" s="42"/>
      <c r="C26" s="43"/>
      <c r="D26" s="46"/>
      <c r="E26" s="1" t="s">
        <v>8</v>
      </c>
      <c r="F26" s="14"/>
      <c r="G26" s="14"/>
      <c r="H26" s="2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" customHeight="1" x14ac:dyDescent="0.25">
      <c r="A27" s="39" t="s">
        <v>59</v>
      </c>
      <c r="B27" s="48" t="s">
        <v>49</v>
      </c>
      <c r="C27" s="48"/>
      <c r="D27" s="44" t="s">
        <v>9</v>
      </c>
      <c r="E27" s="1" t="s">
        <v>5</v>
      </c>
      <c r="F27" s="14"/>
      <c r="G27" s="14"/>
      <c r="H27" s="2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A28" s="36"/>
      <c r="B28" s="48"/>
      <c r="C28" s="48"/>
      <c r="D28" s="45"/>
      <c r="E28" s="1" t="s">
        <v>6</v>
      </c>
      <c r="F28" s="14"/>
      <c r="G28" s="14"/>
      <c r="H28" s="2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A29" s="36"/>
      <c r="B29" s="48"/>
      <c r="C29" s="48"/>
      <c r="D29" s="45"/>
      <c r="E29" s="1" t="s">
        <v>7</v>
      </c>
      <c r="F29" s="14">
        <f>I29+K29+M29+O29+Q29+S29+U29+W29+Y29+AA29+AC29+AE29</f>
        <v>538.17999999999995</v>
      </c>
      <c r="G29" s="18">
        <f>J29+L29+N29+P29+R29+T29+V29+X29+Z29+AB29+AD29+AF29</f>
        <v>529.28599999999994</v>
      </c>
      <c r="H29" s="27">
        <f>G29/F29*100</f>
        <v>98.34739306551711</v>
      </c>
      <c r="I29" s="15">
        <v>0</v>
      </c>
      <c r="J29" s="15">
        <v>354.97399999999999</v>
      </c>
      <c r="K29" s="15">
        <v>0</v>
      </c>
      <c r="L29" s="15">
        <v>87.35</v>
      </c>
      <c r="M29" s="15">
        <v>0</v>
      </c>
      <c r="N29" s="15">
        <v>40.5</v>
      </c>
      <c r="O29" s="15">
        <v>0</v>
      </c>
      <c r="P29" s="15">
        <v>8.8699999999999992</v>
      </c>
      <c r="Q29" s="15">
        <v>0</v>
      </c>
      <c r="R29" s="15">
        <v>18.561</v>
      </c>
      <c r="S29" s="15">
        <v>500</v>
      </c>
      <c r="T29" s="15">
        <v>16.791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2.2400000000000002</v>
      </c>
      <c r="AA29" s="15">
        <v>0</v>
      </c>
      <c r="AB29" s="15"/>
      <c r="AC29" s="15">
        <v>0</v>
      </c>
      <c r="AD29" s="15"/>
      <c r="AE29" s="15">
        <v>38.18</v>
      </c>
      <c r="AF29" s="15"/>
    </row>
    <row r="30" spans="1:32" ht="46.5" customHeight="1" x14ac:dyDescent="0.25">
      <c r="A30" s="36"/>
      <c r="B30" s="48"/>
      <c r="C30" s="48"/>
      <c r="D30" s="46"/>
      <c r="E30" s="1" t="s">
        <v>8</v>
      </c>
      <c r="F30" s="19"/>
      <c r="G30" s="19"/>
      <c r="H30" s="2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8.75" customHeight="1" x14ac:dyDescent="0.25">
      <c r="A31" s="60" t="s">
        <v>37</v>
      </c>
      <c r="B31" s="40" t="s">
        <v>50</v>
      </c>
      <c r="C31" s="41"/>
      <c r="D31" s="33" t="s">
        <v>9</v>
      </c>
      <c r="E31" s="1" t="s">
        <v>5</v>
      </c>
      <c r="F31" s="19"/>
      <c r="G31" s="19"/>
      <c r="H31" s="2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5">
      <c r="A32" s="50"/>
      <c r="B32" s="42"/>
      <c r="C32" s="43"/>
      <c r="D32" s="33"/>
      <c r="E32" s="1" t="s">
        <v>6</v>
      </c>
      <c r="F32" s="19"/>
      <c r="G32" s="19"/>
      <c r="H32" s="2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25">
      <c r="A33" s="50"/>
      <c r="B33" s="42"/>
      <c r="C33" s="43"/>
      <c r="D33" s="33"/>
      <c r="E33" s="1" t="s">
        <v>7</v>
      </c>
      <c r="F33" s="14">
        <f t="shared" ref="F33:F37" si="9">SUM(I33:AE33)</f>
        <v>0</v>
      </c>
      <c r="G33" s="18">
        <f>J33+L33+N33+P33+R33+T33+V33+X33+Z33+AB33+AD33+AF33</f>
        <v>0</v>
      </c>
      <c r="H33" s="27">
        <v>0</v>
      </c>
      <c r="I33" s="14">
        <v>0</v>
      </c>
      <c r="J33" s="14"/>
      <c r="K33" s="14">
        <v>0</v>
      </c>
      <c r="L33" s="14"/>
      <c r="M33" s="14">
        <v>0</v>
      </c>
      <c r="N33" s="14"/>
      <c r="O33" s="14">
        <v>0</v>
      </c>
      <c r="P33" s="14"/>
      <c r="Q33" s="14">
        <v>0</v>
      </c>
      <c r="R33" s="14"/>
      <c r="S33" s="14">
        <v>0</v>
      </c>
      <c r="T33" s="14"/>
      <c r="U33" s="16">
        <v>0</v>
      </c>
      <c r="V33" s="16"/>
      <c r="W33" s="16">
        <v>0</v>
      </c>
      <c r="X33" s="16"/>
      <c r="Y33" s="16">
        <v>0</v>
      </c>
      <c r="Z33" s="16"/>
      <c r="AA33" s="16">
        <v>0</v>
      </c>
      <c r="AB33" s="16"/>
      <c r="AC33" s="16">
        <v>0</v>
      </c>
      <c r="AD33" s="16"/>
      <c r="AE33" s="16">
        <v>0</v>
      </c>
      <c r="AF33" s="16"/>
    </row>
    <row r="34" spans="1:32" ht="25.5" x14ac:dyDescent="0.25">
      <c r="A34" s="51"/>
      <c r="B34" s="58"/>
      <c r="C34" s="59"/>
      <c r="D34" s="33"/>
      <c r="E34" s="1" t="s">
        <v>8</v>
      </c>
      <c r="F34" s="14"/>
      <c r="G34" s="19"/>
      <c r="H34" s="2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customHeight="1" x14ac:dyDescent="0.25">
      <c r="A35" s="39" t="s">
        <v>38</v>
      </c>
      <c r="B35" s="48" t="s">
        <v>51</v>
      </c>
      <c r="C35" s="48"/>
      <c r="D35" s="44" t="s">
        <v>9</v>
      </c>
      <c r="E35" s="1" t="s">
        <v>5</v>
      </c>
      <c r="F35" s="14"/>
      <c r="G35" s="19"/>
      <c r="H35" s="2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25">
      <c r="A36" s="36"/>
      <c r="B36" s="48"/>
      <c r="C36" s="48"/>
      <c r="D36" s="45"/>
      <c r="E36" s="1" t="s">
        <v>6</v>
      </c>
      <c r="F36" s="14"/>
      <c r="G36" s="19"/>
      <c r="H36" s="2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25">
      <c r="A37" s="36"/>
      <c r="B37" s="48"/>
      <c r="C37" s="48"/>
      <c r="D37" s="45"/>
      <c r="E37" s="1" t="s">
        <v>7</v>
      </c>
      <c r="F37" s="14">
        <f t="shared" si="9"/>
        <v>0</v>
      </c>
      <c r="G37" s="18">
        <f>J37+L37+N37+P37+R37+T37+V37+X37+Z37+AB37+AD37+AF37</f>
        <v>0</v>
      </c>
      <c r="H37" s="27">
        <v>0</v>
      </c>
      <c r="I37" s="14">
        <v>0</v>
      </c>
      <c r="J37" s="14"/>
      <c r="K37" s="14">
        <v>0</v>
      </c>
      <c r="L37" s="14"/>
      <c r="M37" s="14">
        <v>0</v>
      </c>
      <c r="N37" s="14"/>
      <c r="O37" s="14">
        <v>0</v>
      </c>
      <c r="P37" s="14"/>
      <c r="Q37" s="14">
        <v>0</v>
      </c>
      <c r="R37" s="14"/>
      <c r="S37" s="14">
        <v>0</v>
      </c>
      <c r="T37" s="14"/>
      <c r="U37" s="14">
        <v>0</v>
      </c>
      <c r="V37" s="14"/>
      <c r="W37" s="14">
        <v>0</v>
      </c>
      <c r="X37" s="14"/>
      <c r="Y37" s="14">
        <v>0</v>
      </c>
      <c r="Z37" s="14"/>
      <c r="AA37" s="14">
        <v>0</v>
      </c>
      <c r="AB37" s="14"/>
      <c r="AC37" s="14">
        <v>0</v>
      </c>
      <c r="AD37" s="14"/>
      <c r="AE37" s="14">
        <v>0</v>
      </c>
      <c r="AF37" s="14"/>
    </row>
    <row r="38" spans="1:32" ht="25.5" x14ac:dyDescent="0.25">
      <c r="A38" s="36"/>
      <c r="B38" s="48"/>
      <c r="C38" s="48"/>
      <c r="D38" s="46"/>
      <c r="E38" s="1" t="s">
        <v>8</v>
      </c>
      <c r="F38" s="19"/>
      <c r="G38" s="19"/>
      <c r="H38" s="2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40" spans="1:32" ht="15.75" x14ac:dyDescent="0.25">
      <c r="S40" s="32" t="s">
        <v>64</v>
      </c>
      <c r="T40" s="32"/>
      <c r="U40" s="32"/>
      <c r="W40" s="4"/>
      <c r="Y40" s="8" t="s">
        <v>65</v>
      </c>
      <c r="Z40" s="31"/>
    </row>
    <row r="41" spans="1:32" x14ac:dyDescent="0.25">
      <c r="F41" s="4"/>
      <c r="G41" s="4"/>
      <c r="H41" s="4"/>
    </row>
    <row r="44" spans="1:32" ht="15.75" x14ac:dyDescent="0.25">
      <c r="S44" s="8" t="s">
        <v>61</v>
      </c>
      <c r="W44" s="4"/>
      <c r="Y44" s="8" t="s">
        <v>62</v>
      </c>
    </row>
    <row r="45" spans="1:32" ht="15.75" x14ac:dyDescent="0.25">
      <c r="A45" s="8"/>
      <c r="E45" s="4"/>
      <c r="F45" s="4"/>
      <c r="G45" s="4"/>
      <c r="H45" s="4"/>
    </row>
  </sheetData>
  <mergeCells count="47">
    <mergeCell ref="AA4:AB4"/>
    <mergeCell ref="B3:C5"/>
    <mergeCell ref="D3:D5"/>
    <mergeCell ref="E3:E5"/>
    <mergeCell ref="F4:F5"/>
    <mergeCell ref="B31:C34"/>
    <mergeCell ref="A31:A34"/>
    <mergeCell ref="D31:D34"/>
    <mergeCell ref="A35:A38"/>
    <mergeCell ref="B35:C38"/>
    <mergeCell ref="D35:D38"/>
    <mergeCell ref="A23:A26"/>
    <mergeCell ref="B23:C26"/>
    <mergeCell ref="D23:D26"/>
    <mergeCell ref="A27:A30"/>
    <mergeCell ref="B27:C30"/>
    <mergeCell ref="D27:D30"/>
    <mergeCell ref="D11:D14"/>
    <mergeCell ref="A19:A22"/>
    <mergeCell ref="B19:C22"/>
    <mergeCell ref="D19:D22"/>
    <mergeCell ref="A3:A5"/>
    <mergeCell ref="B6:C6"/>
    <mergeCell ref="A11:A14"/>
    <mergeCell ref="B11:C14"/>
    <mergeCell ref="A15:A18"/>
    <mergeCell ref="D15:D18"/>
    <mergeCell ref="A7:A10"/>
    <mergeCell ref="B7:C10"/>
    <mergeCell ref="D7:D10"/>
    <mergeCell ref="B15:C18"/>
    <mergeCell ref="S40:U40"/>
    <mergeCell ref="F3:H3"/>
    <mergeCell ref="H4:H5"/>
    <mergeCell ref="G4:G5"/>
    <mergeCell ref="I3:AF3"/>
    <mergeCell ref="I4:J4"/>
    <mergeCell ref="K4:L4"/>
    <mergeCell ref="M4:N4"/>
    <mergeCell ref="O4:P4"/>
    <mergeCell ref="Q4:R4"/>
    <mergeCell ref="S4:T4"/>
    <mergeCell ref="AC4:AD4"/>
    <mergeCell ref="AE4:AF4"/>
    <mergeCell ref="U4:V4"/>
    <mergeCell ref="W4:X4"/>
    <mergeCell ref="Y4:Z4"/>
  </mergeCells>
  <pageMargins left="0.55958333333333332" right="0.18416666666666667" top="0.31496062992125984" bottom="0.39370078740157483" header="0" footer="0"/>
  <pageSetup paperSize="9" scale="69" fitToWidth="0" orientation="landscape" horizontalDpi="0" verticalDpi="0" r:id="rId1"/>
  <headerFooter differentFirst="1" alignWithMargins="0">
    <oddHeader xml:space="preserve">&amp;C&amp;"Times New Roman,обычный"&amp;12
</oddHeader>
    <firstHeader xml:space="preserve">&amp;C&amp;"Times New Roman,обычный"&amp;12Сетевой график о финансовом обеспечении реализации муниципальной программы "Развитие систем гражданской защиты населения городского округа город Мегион в 2014 - 2020 годах" </firstHeader>
  </headerFooter>
  <colBreaks count="1" manualBreakCount="1">
    <brk id="1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view="pageBreakPreview" zoomScaleNormal="100" zoomScaleSheetLayoutView="100" zoomScalePageLayoutView="70" workbookViewId="0">
      <selection activeCell="C1" sqref="C1:M1"/>
    </sheetView>
  </sheetViews>
  <sheetFormatPr defaultRowHeight="15" x14ac:dyDescent="0.25"/>
  <cols>
    <col min="1" max="1" width="3.85546875" customWidth="1"/>
    <col min="2" max="2" width="42.140625" customWidth="1"/>
    <col min="3" max="3" width="24.7109375" customWidth="1"/>
    <col min="4" max="29" width="5.7109375" customWidth="1"/>
  </cols>
  <sheetData>
    <row r="1" spans="1:30" s="4" customFormat="1" ht="30.75" customHeight="1" x14ac:dyDescent="0.25">
      <c r="A1" s="11" t="s">
        <v>66</v>
      </c>
      <c r="B1" s="11"/>
      <c r="C1" s="68" t="s">
        <v>71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30" s="4" customFormat="1" x14ac:dyDescent="0.25"/>
    <row r="3" spans="1:30" s="4" customFormat="1" ht="15" customHeight="1" x14ac:dyDescent="0.25">
      <c r="A3" s="67" t="s">
        <v>10</v>
      </c>
      <c r="B3" s="33" t="s">
        <v>11</v>
      </c>
      <c r="C3" s="33" t="s">
        <v>12</v>
      </c>
      <c r="D3" s="69" t="s">
        <v>19</v>
      </c>
      <c r="E3" s="70"/>
      <c r="F3" s="69" t="s">
        <v>20</v>
      </c>
      <c r="G3" s="70"/>
      <c r="H3" s="69" t="s">
        <v>21</v>
      </c>
      <c r="I3" s="70"/>
      <c r="J3" s="69" t="s">
        <v>22</v>
      </c>
      <c r="K3" s="70"/>
      <c r="L3" s="69" t="s">
        <v>23</v>
      </c>
      <c r="M3" s="70"/>
      <c r="N3" s="69" t="s">
        <v>24</v>
      </c>
      <c r="O3" s="70"/>
      <c r="P3" s="69" t="s">
        <v>25</v>
      </c>
      <c r="Q3" s="70"/>
      <c r="R3" s="69" t="s">
        <v>18</v>
      </c>
      <c r="S3" s="70"/>
      <c r="T3" s="69" t="s">
        <v>30</v>
      </c>
      <c r="U3" s="70"/>
      <c r="V3" s="69" t="s">
        <v>26</v>
      </c>
      <c r="W3" s="70"/>
      <c r="X3" s="69" t="s">
        <v>27</v>
      </c>
      <c r="Y3" s="70"/>
      <c r="Z3" s="69" t="s">
        <v>28</v>
      </c>
      <c r="AA3" s="70"/>
      <c r="AB3" s="69" t="s">
        <v>29</v>
      </c>
      <c r="AC3" s="70"/>
    </row>
    <row r="4" spans="1:30" s="4" customFormat="1" x14ac:dyDescent="0.25">
      <c r="A4" s="67"/>
      <c r="B4" s="33"/>
      <c r="C4" s="33"/>
      <c r="D4" s="71"/>
      <c r="E4" s="72"/>
      <c r="F4" s="71"/>
      <c r="G4" s="72"/>
      <c r="H4" s="71"/>
      <c r="I4" s="72"/>
      <c r="J4" s="71"/>
      <c r="K4" s="72"/>
      <c r="L4" s="71"/>
      <c r="M4" s="72"/>
      <c r="N4" s="71"/>
      <c r="O4" s="72"/>
      <c r="P4" s="71"/>
      <c r="Q4" s="72"/>
      <c r="R4" s="71"/>
      <c r="S4" s="72"/>
      <c r="T4" s="71"/>
      <c r="U4" s="72"/>
      <c r="V4" s="71"/>
      <c r="W4" s="72"/>
      <c r="X4" s="71"/>
      <c r="Y4" s="72"/>
      <c r="Z4" s="71"/>
      <c r="AA4" s="72"/>
      <c r="AB4" s="71"/>
      <c r="AC4" s="72"/>
    </row>
    <row r="5" spans="1:30" s="4" customFormat="1" ht="30" customHeight="1" x14ac:dyDescent="0.25">
      <c r="A5" s="67"/>
      <c r="B5" s="33"/>
      <c r="C5" s="33"/>
      <c r="D5" s="2" t="s">
        <v>13</v>
      </c>
      <c r="E5" s="2" t="s">
        <v>63</v>
      </c>
      <c r="F5" s="2" t="s">
        <v>13</v>
      </c>
      <c r="G5" s="2" t="s">
        <v>63</v>
      </c>
      <c r="H5" s="2" t="s">
        <v>13</v>
      </c>
      <c r="I5" s="2" t="s">
        <v>63</v>
      </c>
      <c r="J5" s="2" t="s">
        <v>13</v>
      </c>
      <c r="K5" s="2" t="s">
        <v>63</v>
      </c>
      <c r="L5" s="2" t="s">
        <v>13</v>
      </c>
      <c r="M5" s="2" t="s">
        <v>63</v>
      </c>
      <c r="N5" s="2" t="s">
        <v>13</v>
      </c>
      <c r="O5" s="2" t="s">
        <v>63</v>
      </c>
      <c r="P5" s="2" t="s">
        <v>13</v>
      </c>
      <c r="Q5" s="2" t="s">
        <v>63</v>
      </c>
      <c r="R5" s="2" t="s">
        <v>13</v>
      </c>
      <c r="S5" s="2" t="s">
        <v>63</v>
      </c>
      <c r="T5" s="2" t="s">
        <v>13</v>
      </c>
      <c r="U5" s="2" t="s">
        <v>63</v>
      </c>
      <c r="V5" s="2" t="s">
        <v>13</v>
      </c>
      <c r="W5" s="2" t="s">
        <v>63</v>
      </c>
      <c r="X5" s="2" t="s">
        <v>13</v>
      </c>
      <c r="Y5" s="2" t="s">
        <v>63</v>
      </c>
      <c r="Z5" s="2" t="s">
        <v>13</v>
      </c>
      <c r="AA5" s="2" t="s">
        <v>63</v>
      </c>
      <c r="AB5" s="2" t="s">
        <v>13</v>
      </c>
      <c r="AC5" s="2" t="s">
        <v>63</v>
      </c>
    </row>
    <row r="6" spans="1:30" s="4" customFormat="1" ht="39" x14ac:dyDescent="0.25">
      <c r="A6" s="2">
        <v>1</v>
      </c>
      <c r="B6" s="5" t="s">
        <v>52</v>
      </c>
      <c r="C6" s="21" t="s">
        <v>41</v>
      </c>
      <c r="D6" s="2">
        <v>11</v>
      </c>
      <c r="E6" s="2">
        <v>11</v>
      </c>
      <c r="F6" s="2">
        <v>11</v>
      </c>
      <c r="G6" s="2">
        <v>11</v>
      </c>
      <c r="H6" s="2">
        <v>11</v>
      </c>
      <c r="I6" s="2">
        <v>11</v>
      </c>
      <c r="J6" s="2">
        <v>11</v>
      </c>
      <c r="K6" s="2">
        <v>11</v>
      </c>
      <c r="L6" s="2">
        <v>11</v>
      </c>
      <c r="M6" s="2">
        <v>11</v>
      </c>
      <c r="N6" s="2">
        <v>11</v>
      </c>
      <c r="O6" s="2">
        <v>11</v>
      </c>
      <c r="P6" s="2">
        <v>11</v>
      </c>
      <c r="Q6" s="2">
        <v>11</v>
      </c>
      <c r="R6" s="2">
        <v>11</v>
      </c>
      <c r="S6" s="2">
        <v>11</v>
      </c>
      <c r="T6" s="2">
        <v>11</v>
      </c>
      <c r="U6" s="2">
        <v>11</v>
      </c>
      <c r="V6" s="2">
        <v>11</v>
      </c>
      <c r="W6" s="2"/>
      <c r="X6" s="2">
        <v>11</v>
      </c>
      <c r="Y6" s="2"/>
      <c r="Z6" s="2">
        <v>11</v>
      </c>
      <c r="AA6" s="2"/>
      <c r="AB6" s="2">
        <v>11</v>
      </c>
      <c r="AC6" s="2"/>
    </row>
    <row r="7" spans="1:30" s="4" customFormat="1" ht="26.25" x14ac:dyDescent="0.25">
      <c r="A7" s="2">
        <v>2</v>
      </c>
      <c r="B7" s="5" t="s">
        <v>53</v>
      </c>
      <c r="C7" s="22">
        <v>0.3</v>
      </c>
      <c r="D7" s="2">
        <v>100</v>
      </c>
      <c r="E7" s="2">
        <v>100</v>
      </c>
      <c r="F7" s="2">
        <v>100</v>
      </c>
      <c r="G7" s="2">
        <v>100</v>
      </c>
      <c r="H7" s="2">
        <v>100</v>
      </c>
      <c r="I7" s="2">
        <v>100</v>
      </c>
      <c r="J7" s="2">
        <v>100</v>
      </c>
      <c r="K7" s="2">
        <v>100</v>
      </c>
      <c r="L7" s="2">
        <v>100</v>
      </c>
      <c r="M7" s="2">
        <v>100</v>
      </c>
      <c r="N7" s="2">
        <v>100</v>
      </c>
      <c r="O7" s="2">
        <v>100</v>
      </c>
      <c r="P7" s="2">
        <v>100</v>
      </c>
      <c r="Q7" s="2">
        <v>100</v>
      </c>
      <c r="R7" s="2">
        <v>100</v>
      </c>
      <c r="S7" s="2">
        <v>100</v>
      </c>
      <c r="T7" s="2">
        <v>100</v>
      </c>
      <c r="U7" s="2">
        <v>100</v>
      </c>
      <c r="V7" s="2">
        <v>100</v>
      </c>
      <c r="W7" s="2"/>
      <c r="X7" s="2">
        <v>100</v>
      </c>
      <c r="Y7" s="2"/>
      <c r="Z7" s="2">
        <v>100</v>
      </c>
      <c r="AA7" s="2"/>
      <c r="AB7" s="2">
        <v>100</v>
      </c>
      <c r="AC7" s="2"/>
    </row>
    <row r="8" spans="1:30" s="4" customFormat="1" ht="39" x14ac:dyDescent="0.25">
      <c r="A8" s="2">
        <v>3</v>
      </c>
      <c r="B8" s="5" t="s">
        <v>54</v>
      </c>
      <c r="C8" s="22">
        <v>0</v>
      </c>
      <c r="D8" s="2">
        <v>100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2">
        <v>100</v>
      </c>
      <c r="L8" s="2">
        <v>100</v>
      </c>
      <c r="M8" s="2">
        <v>100</v>
      </c>
      <c r="N8" s="2">
        <v>100</v>
      </c>
      <c r="O8" s="2">
        <v>100</v>
      </c>
      <c r="P8" s="2">
        <v>100</v>
      </c>
      <c r="Q8" s="2">
        <v>100</v>
      </c>
      <c r="R8" s="2">
        <v>100</v>
      </c>
      <c r="S8" s="2">
        <v>100</v>
      </c>
      <c r="T8" s="2">
        <v>100</v>
      </c>
      <c r="U8" s="2">
        <v>100</v>
      </c>
      <c r="V8" s="2">
        <v>100</v>
      </c>
      <c r="W8" s="2"/>
      <c r="X8" s="2">
        <v>100</v>
      </c>
      <c r="Y8" s="2"/>
      <c r="Z8" s="2">
        <v>100</v>
      </c>
      <c r="AA8" s="2"/>
      <c r="AB8" s="2">
        <v>100</v>
      </c>
      <c r="AC8" s="2"/>
    </row>
    <row r="9" spans="1:30" s="4" customFormat="1" ht="26.25" x14ac:dyDescent="0.25">
      <c r="A9" s="2">
        <v>4</v>
      </c>
      <c r="B9" s="5" t="s">
        <v>14</v>
      </c>
      <c r="C9" s="21" t="s">
        <v>42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2">
        <v>5</v>
      </c>
      <c r="V9" s="2">
        <v>5</v>
      </c>
      <c r="W9" s="2"/>
      <c r="X9" s="2">
        <v>5</v>
      </c>
      <c r="Y9" s="2"/>
      <c r="Z9" s="2">
        <v>5</v>
      </c>
      <c r="AA9" s="2"/>
      <c r="AB9" s="2">
        <v>5</v>
      </c>
      <c r="AC9" s="2"/>
    </row>
    <row r="10" spans="1:30" s="4" customFormat="1" ht="51.75" x14ac:dyDescent="0.25">
      <c r="A10" s="2">
        <v>5</v>
      </c>
      <c r="B10" s="5" t="s">
        <v>15</v>
      </c>
      <c r="C10" s="21" t="s">
        <v>44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/>
      <c r="X10" s="2">
        <v>0</v>
      </c>
      <c r="Y10" s="2"/>
      <c r="Z10" s="2">
        <v>0</v>
      </c>
      <c r="AA10" s="2"/>
      <c r="AB10" s="2">
        <v>0</v>
      </c>
      <c r="AC10" s="2"/>
    </row>
    <row r="11" spans="1:30" s="4" customFormat="1" x14ac:dyDescent="0.25">
      <c r="A11" s="2">
        <v>6</v>
      </c>
      <c r="B11" s="5" t="s">
        <v>43</v>
      </c>
      <c r="C11" s="22">
        <v>0</v>
      </c>
      <c r="D11" s="2">
        <v>100</v>
      </c>
      <c r="E11" s="2">
        <v>100</v>
      </c>
      <c r="F11" s="2">
        <v>100</v>
      </c>
      <c r="G11" s="2">
        <v>100</v>
      </c>
      <c r="H11" s="2">
        <v>100</v>
      </c>
      <c r="I11" s="2">
        <v>100</v>
      </c>
      <c r="J11" s="2">
        <v>100</v>
      </c>
      <c r="K11" s="2">
        <v>100</v>
      </c>
      <c r="L11" s="2">
        <v>100</v>
      </c>
      <c r="M11" s="2">
        <v>100</v>
      </c>
      <c r="N11" s="2">
        <v>100</v>
      </c>
      <c r="O11" s="2">
        <v>100</v>
      </c>
      <c r="P11" s="2">
        <v>100</v>
      </c>
      <c r="Q11" s="2">
        <v>100</v>
      </c>
      <c r="R11" s="2">
        <v>100</v>
      </c>
      <c r="S11" s="2">
        <v>100</v>
      </c>
      <c r="T11" s="2">
        <v>100</v>
      </c>
      <c r="U11" s="2">
        <v>100</v>
      </c>
      <c r="V11" s="2">
        <v>100</v>
      </c>
      <c r="W11" s="2"/>
      <c r="X11" s="2">
        <v>100</v>
      </c>
      <c r="Y11" s="2"/>
      <c r="Z11" s="2">
        <v>100</v>
      </c>
      <c r="AA11" s="2"/>
      <c r="AB11" s="2">
        <v>100</v>
      </c>
      <c r="AC11" s="2"/>
    </row>
    <row r="12" spans="1:30" s="4" customFormat="1" ht="39" x14ac:dyDescent="0.25">
      <c r="A12" s="2">
        <v>7</v>
      </c>
      <c r="B12" s="5" t="s">
        <v>17</v>
      </c>
      <c r="C12" s="22">
        <v>1</v>
      </c>
      <c r="D12" s="2">
        <v>100</v>
      </c>
      <c r="E12" s="2">
        <v>100</v>
      </c>
      <c r="F12" s="2">
        <v>100</v>
      </c>
      <c r="G12" s="2">
        <v>100</v>
      </c>
      <c r="H12" s="2">
        <v>100</v>
      </c>
      <c r="I12" s="2">
        <v>100</v>
      </c>
      <c r="J12" s="2">
        <v>100</v>
      </c>
      <c r="K12" s="2">
        <v>100</v>
      </c>
      <c r="L12" s="2">
        <v>100</v>
      </c>
      <c r="M12" s="2">
        <v>100</v>
      </c>
      <c r="N12" s="2">
        <v>100</v>
      </c>
      <c r="O12" s="2">
        <v>100</v>
      </c>
      <c r="P12" s="2">
        <v>100</v>
      </c>
      <c r="Q12" s="2">
        <v>100</v>
      </c>
      <c r="R12" s="2">
        <v>100</v>
      </c>
      <c r="S12" s="2">
        <v>100</v>
      </c>
      <c r="T12" s="2">
        <v>100</v>
      </c>
      <c r="U12" s="2">
        <v>100</v>
      </c>
      <c r="V12" s="2">
        <v>100</v>
      </c>
      <c r="W12" s="2"/>
      <c r="X12" s="2">
        <v>100</v>
      </c>
      <c r="Y12" s="2"/>
      <c r="Z12" s="2">
        <v>100</v>
      </c>
      <c r="AA12" s="2"/>
      <c r="AB12" s="2">
        <v>100</v>
      </c>
      <c r="AC12" s="2"/>
    </row>
    <row r="13" spans="1:30" s="4" customFormat="1" ht="26.25" x14ac:dyDescent="0.25">
      <c r="A13" s="2">
        <v>8</v>
      </c>
      <c r="B13" s="5" t="s">
        <v>16</v>
      </c>
      <c r="C13" s="21" t="s">
        <v>45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/>
      <c r="X13" s="2">
        <v>0</v>
      </c>
      <c r="Y13" s="2"/>
      <c r="Z13" s="2">
        <v>0</v>
      </c>
      <c r="AA13" s="2"/>
      <c r="AB13" s="2">
        <v>0</v>
      </c>
      <c r="AC13" s="2"/>
    </row>
    <row r="14" spans="1:30" s="4" customFormat="1" ht="39" x14ac:dyDescent="0.25">
      <c r="A14" s="2">
        <v>9</v>
      </c>
      <c r="B14" s="5" t="s">
        <v>40</v>
      </c>
      <c r="C14" s="22">
        <v>0</v>
      </c>
      <c r="D14" s="2">
        <v>40</v>
      </c>
      <c r="E14" s="2">
        <v>40</v>
      </c>
      <c r="F14" s="2">
        <v>40</v>
      </c>
      <c r="G14" s="2">
        <v>40</v>
      </c>
      <c r="H14" s="2">
        <v>40</v>
      </c>
      <c r="I14" s="2">
        <v>40</v>
      </c>
      <c r="J14" s="2">
        <v>40</v>
      </c>
      <c r="K14" s="2">
        <v>40</v>
      </c>
      <c r="L14" s="2">
        <v>40</v>
      </c>
      <c r="M14" s="2">
        <v>40</v>
      </c>
      <c r="N14" s="2">
        <v>40</v>
      </c>
      <c r="O14" s="2">
        <v>40</v>
      </c>
      <c r="P14" s="2">
        <v>40</v>
      </c>
      <c r="Q14" s="2">
        <v>40</v>
      </c>
      <c r="R14" s="2">
        <v>40</v>
      </c>
      <c r="S14" s="2">
        <v>40</v>
      </c>
      <c r="T14" s="2">
        <v>40</v>
      </c>
      <c r="U14" s="2">
        <v>40</v>
      </c>
      <c r="V14" s="2">
        <v>40</v>
      </c>
      <c r="W14" s="2"/>
      <c r="X14" s="2">
        <v>40</v>
      </c>
      <c r="Y14" s="2"/>
      <c r="Z14" s="2">
        <v>40</v>
      </c>
      <c r="AA14" s="2"/>
      <c r="AB14" s="2">
        <v>60</v>
      </c>
      <c r="AC14" s="2"/>
    </row>
    <row r="15" spans="1:30" x14ac:dyDescent="0.25">
      <c r="C15" s="4"/>
    </row>
    <row r="16" spans="1:30" ht="15.75" x14ac:dyDescent="0.25">
      <c r="A16" s="11"/>
      <c r="B16" s="11"/>
      <c r="C16" s="11"/>
      <c r="D16" t="s">
        <v>67</v>
      </c>
      <c r="E16" s="4"/>
      <c r="X16" s="32"/>
      <c r="Y16" s="32"/>
      <c r="Z16" s="32"/>
      <c r="AB16" s="4"/>
      <c r="AD16" s="8"/>
    </row>
    <row r="17" spans="1:30" x14ac:dyDescent="0.25">
      <c r="D17" t="s">
        <v>68</v>
      </c>
    </row>
    <row r="18" spans="1:30" x14ac:dyDescent="0.25">
      <c r="D18" t="s">
        <v>69</v>
      </c>
    </row>
    <row r="20" spans="1:30" ht="15.75" x14ac:dyDescent="0.25">
      <c r="A20" s="8"/>
      <c r="E20" s="4"/>
      <c r="X20" s="8"/>
      <c r="AB20" s="4"/>
      <c r="AD20" s="8"/>
    </row>
  </sheetData>
  <mergeCells count="18">
    <mergeCell ref="C1:M1"/>
    <mergeCell ref="AB3:AC4"/>
    <mergeCell ref="P3:Q4"/>
    <mergeCell ref="R3:S4"/>
    <mergeCell ref="T3:U4"/>
    <mergeCell ref="V3:W4"/>
    <mergeCell ref="X3:Y4"/>
    <mergeCell ref="Z3:AA4"/>
    <mergeCell ref="X16:Z16"/>
    <mergeCell ref="A3:A5"/>
    <mergeCell ref="B3:B5"/>
    <mergeCell ref="C3:C5"/>
    <mergeCell ref="D3:E4"/>
    <mergeCell ref="F3:G4"/>
    <mergeCell ref="H3:I4"/>
    <mergeCell ref="J3:K4"/>
    <mergeCell ref="L3:M4"/>
    <mergeCell ref="N3:O4"/>
  </mergeCells>
  <pageMargins left="0.70866141732283472" right="0.70866141732283472" top="0.59055118110236227" bottom="0.32738095238095238" header="0.31496062992125984" footer="0.31496062992125984"/>
  <pageSetup paperSize="9" fitToWidth="0" orientation="landscape" horizontalDpi="0" verticalDpi="0" r:id="rId1"/>
  <headerFooter>
    <oddHeader xml:space="preserve">&amp;C&amp;"Times New Roman,обычный"&amp;12Сетевой график достижения целевых показетелей муниципальной программы "Развитие систем гражданской защиты населения городского округа город Мегион в 2014 - 2020 годах" &amp;R&amp;"Times New Roman,обычный"&amp;12
</oddHeader>
  </headerFooter>
  <colBreaks count="2" manualBreakCount="2">
    <brk id="13" max="20" man="1"/>
    <brk id="2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фин за сентябрь 18</vt:lpstr>
      <vt:lpstr>цел за сентябрь 18</vt:lpstr>
      <vt:lpstr>'фин за сентябрь 18'!Заголовки_для_печати</vt:lpstr>
      <vt:lpstr>'цел за сентябрь 18'!Заголовки_для_печати</vt:lpstr>
      <vt:lpstr>'фин за сентябрь 18'!Область_печати</vt:lpstr>
      <vt:lpstr>'цел за сентябрь 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2018-10-03T04:44:55Z</dcterms:modified>
</cp:coreProperties>
</file>