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16" sheetId="3" state="hidden" r:id="rId2"/>
    <sheet name="пр18" sheetId="4" state="hidden" r:id="rId3"/>
  </sheets>
  <calcPr calcId="162913"/>
</workbook>
</file>

<file path=xl/calcChain.xml><?xml version="1.0" encoding="utf-8"?>
<calcChain xmlns="http://schemas.openxmlformats.org/spreadsheetml/2006/main">
  <c r="F59" i="1" l="1"/>
  <c r="F56" i="1"/>
  <c r="F55" i="1" s="1"/>
  <c r="F51" i="1"/>
  <c r="F21" i="1"/>
  <c r="F16" i="1"/>
  <c r="F14" i="1"/>
  <c r="F11" i="1"/>
  <c r="F10" i="1"/>
  <c r="F8" i="1" s="1"/>
  <c r="F13" i="1" l="1"/>
  <c r="F37" i="1"/>
  <c r="F36" i="1" s="1"/>
  <c r="F34" i="1"/>
  <c r="F32" i="1"/>
  <c r="F31" i="1" s="1"/>
  <c r="F28" i="1"/>
  <c r="F27" i="1" s="1"/>
  <c r="F25" i="1"/>
  <c r="F24" i="1" s="1"/>
  <c r="E16" i="1"/>
  <c r="E21" i="1"/>
  <c r="C10" i="1"/>
  <c r="C8" i="1" s="1"/>
  <c r="D10" i="1"/>
  <c r="D8" i="1" s="1"/>
  <c r="C11" i="1"/>
  <c r="C14" i="1"/>
  <c r="C13" i="1" s="1"/>
  <c r="D14" i="1"/>
  <c r="C16" i="1"/>
  <c r="D16" i="1"/>
  <c r="C19" i="1"/>
  <c r="D19" i="1"/>
  <c r="D18" i="1" s="1"/>
  <c r="C21" i="1"/>
  <c r="D21" i="1"/>
  <c r="C25" i="1"/>
  <c r="C24" i="1" s="1"/>
  <c r="C28" i="1"/>
  <c r="C27" i="1" s="1"/>
  <c r="C32" i="1"/>
  <c r="C34" i="1"/>
  <c r="C37" i="1"/>
  <c r="C36" i="1" s="1"/>
  <c r="C49" i="1"/>
  <c r="C48" i="1" s="1"/>
  <c r="D49" i="1"/>
  <c r="D48" i="1" s="1"/>
  <c r="C52" i="1"/>
  <c r="C51" i="1" s="1"/>
  <c r="D53" i="1"/>
  <c r="D52" i="1" s="1"/>
  <c r="D51" i="1" s="1"/>
  <c r="C56" i="1"/>
  <c r="C55" i="1" s="1"/>
  <c r="D56" i="1"/>
  <c r="D55" i="1" s="1"/>
  <c r="C59" i="1"/>
  <c r="D60" i="1"/>
  <c r="D59" i="1" s="1"/>
  <c r="D58" i="1" s="1"/>
  <c r="D54" i="1" s="1"/>
  <c r="C61" i="1"/>
  <c r="D61" i="1"/>
  <c r="F7" i="1" l="1"/>
  <c r="C31" i="1"/>
  <c r="C30" i="1" s="1"/>
  <c r="C23" i="1" s="1"/>
  <c r="C58" i="1"/>
  <c r="C54" i="1"/>
  <c r="D47" i="1"/>
  <c r="D46" i="1" s="1"/>
  <c r="D13" i="1"/>
  <c r="D7" i="1" s="1"/>
  <c r="C18" i="1"/>
  <c r="C7" i="1" s="1"/>
  <c r="F30" i="1"/>
  <c r="F23" i="1"/>
  <c r="C47" i="1"/>
  <c r="E50" i="1"/>
  <c r="F50" i="1" s="1"/>
  <c r="F49" i="1" s="1"/>
  <c r="F48" i="1" s="1"/>
  <c r="F47" i="1" s="1"/>
  <c r="F46" i="1" s="1"/>
  <c r="E62" i="1"/>
  <c r="F62" i="1" s="1"/>
  <c r="F61" i="1" s="1"/>
  <c r="F58" i="1" s="1"/>
  <c r="F54" i="1" s="1"/>
  <c r="E20" i="1"/>
  <c r="F20" i="1" s="1"/>
  <c r="F19" i="1" s="1"/>
  <c r="F18" i="1" s="1"/>
  <c r="E15" i="1"/>
  <c r="E14" i="1" s="1"/>
  <c r="E13" i="1" s="1"/>
  <c r="D63" i="1" l="1"/>
  <c r="C46" i="1"/>
  <c r="C63" i="1" s="1"/>
  <c r="F63" i="1"/>
  <c r="E19" i="1"/>
  <c r="E18" i="1" s="1"/>
  <c r="B17" i="3"/>
  <c r="B16" i="3"/>
  <c r="C18" i="4" l="1"/>
  <c r="C17" i="4"/>
  <c r="C16" i="4" l="1"/>
  <c r="C13" i="4"/>
  <c r="B13" i="4"/>
  <c r="B12" i="3"/>
  <c r="E61" i="1"/>
  <c r="E59" i="1"/>
  <c r="E56" i="1"/>
  <c r="E55" i="1" s="1"/>
  <c r="E52" i="1"/>
  <c r="E51" i="1" s="1"/>
  <c r="E49" i="1"/>
  <c r="E48" i="1" s="1"/>
  <c r="E37" i="1"/>
  <c r="E36" i="1" s="1"/>
  <c r="E34" i="1"/>
  <c r="E32" i="1"/>
  <c r="E28" i="1"/>
  <c r="E27" i="1" s="1"/>
  <c r="E25" i="1"/>
  <c r="E24" i="1" s="1"/>
  <c r="E11" i="1"/>
  <c r="E10" i="1"/>
  <c r="E8" i="1" s="1"/>
  <c r="E7" i="1" s="1"/>
  <c r="E47" i="1" l="1"/>
  <c r="E31" i="1"/>
  <c r="E30" i="1" s="1"/>
  <c r="E23" i="1" s="1"/>
  <c r="E58" i="1"/>
  <c r="E54" i="1" s="1"/>
  <c r="C19" i="4"/>
  <c r="E46" i="1" l="1"/>
  <c r="E63" i="1" s="1"/>
  <c r="B15" i="3" l="1"/>
  <c r="B18" i="3" s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<sst xmlns="http://schemas.openxmlformats.org/spreadsheetml/2006/main" count="159" uniqueCount="141">
  <si>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</si>
  <si>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</si>
  <si>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</si>
  <si>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</si>
  <si>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</si>
  <si>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</si>
  <si>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</si>
  <si>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</si>
  <si>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</si>
  <si>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</si>
  <si>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</si>
  <si>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</si>
  <si>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</si>
  <si>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</si>
  <si>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</si>
  <si>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</si>
  <si>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</si>
  <si>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</si>
  <si>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</si>
  <si>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</si>
  <si>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</si>
  <si>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</si>
  <si>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</si>
  <si>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</si>
  <si>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</si>
  <si>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</si>
  <si>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</si>
  <si>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</si>
  <si>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</si>
  <si>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</si>
  <si>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</si>
  <si>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</si>
  <si>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</si>
  <si>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</si>
  <si>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</si>
  <si>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</si>
  <si>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</si>
  <si>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</si>
  <si>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</si>
  <si>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</si>
  <si>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</si>
  <si>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</si>
  <si>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</si>
  <si>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</si>
  <si>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</si>
  <si>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</si>
  <si>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</si>
  <si>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</si>
  <si>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</si>
  <si>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</si>
  <si>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</si>
  <si>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</si>
  <si>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</si>
  <si>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</si>
  <si>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</si>
  <si>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</si>
  <si>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</si>
  <si>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</si>
  <si>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</si>
  <si>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</si>
  <si>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</si>
  <si>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</si>
  <si>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</si>
  <si>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</si>
  <si>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</si>
  <si>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</si>
  <si>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</si>
  <si>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</si>
  <si>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</si>
  <si>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</si>
  <si>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</si>
  <si>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</si>
  <si>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</si>
  <si>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</si>
  <si>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</si>
  <si>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</si>
  <si>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</si>
  <si>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</si>
  <si>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</si>
  <si>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</si>
  <si>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</si>
  <si>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</si>
  <si>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</si>
  <si>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</si>
  <si>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</si>
  <si>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</si>
  <si>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</si>
  <si>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</si>
  <si>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</si>
  <si>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</si>
  <si>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</si>
  <si>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</si>
  <si>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</si>
  <si>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</si>
  <si>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</si>
  <si>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</si>
  <si>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</si>
  <si>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</si>
  <si>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</si>
  <si>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</si>
  <si>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</si>
  <si>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</si>
  <si>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</si>
  <si>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</si>
  <si>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</si>
  <si>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</si>
  <si>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</si>
  <si>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</si>
  <si>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</si>
  <si>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</si>
  <si>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</si>
  <si>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</si>
  <si>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</si>
  <si>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</si>
  <si>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</si>
  <si>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</si>
  <si>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</si>
  <si>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</si>
  <si>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</si>
  <si>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</si>
  <si>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</si>
  <si>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</si>
  <si>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</si>
  <si>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</si>
  <si>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</si>
  <si>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</si>
  <si>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</si>
  <si>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</si>
  <si>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</si>
  <si>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</si>
  <si>
    <t>Решение Думы города от 21.02.2019 №333</t>
  </si>
  <si>
    <t>Уточнение март</t>
  </si>
  <si>
    <t>Исполнено на 01.04.2019</t>
  </si>
  <si>
    <t>План на 2019 год  (тыс.рублей)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</si>
  <si>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</si>
  <si>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</si>
  <si>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</si>
  <si>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000 01 06 10 02 04 0000 550</t>
  </si>
  <si>
    <t>Иные источники внутреннего финансирования дефицитов бюджета</t>
  </si>
  <si>
    <t>Операции по управлению остатками средств на единых счетах бюджетов</t>
  </si>
  <si>
    <t>000 01 06 10 00 00 0000 000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</si>
</sst>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Normal="100" workbookViewId="0">
      <selection sqref="A1:XFD3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hidden="1" customWidth="1"/>
    <col min="4" max="4" width="13.28515625" style="2" hidden="1" customWidth="1"/>
    <col min="5" max="5" width="18.42578125" style="2" customWidth="1"/>
    <col min="6" max="6" width="13.85546875" style="2" customWidth="1"/>
    <col min="7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6" x14ac:dyDescent="0.25">
      <c r="A1" s="6"/>
      <c r="B1" s="6"/>
      <c r="C1" s="6"/>
      <c r="D1" s="6"/>
      <c r="E1" s="6"/>
      <c r="F1" s="6"/>
    </row>
    <row r="2" spans="1:6" ht="15" customHeight="1" x14ac:dyDescent="0.25">
      <c r="A2" s="38" t="s">
        <v>122</v>
      </c>
      <c r="B2" s="38"/>
      <c r="C2" s="38"/>
      <c r="D2" s="38"/>
      <c r="E2" s="6"/>
      <c r="F2" s="6"/>
    </row>
    <row r="3" spans="1:6" x14ac:dyDescent="0.25">
      <c r="A3" s="39"/>
      <c r="B3" s="39"/>
      <c r="C3" s="39"/>
      <c r="D3" s="39"/>
      <c r="E3" s="6"/>
      <c r="F3" s="6"/>
    </row>
    <row r="4" spans="1:6" ht="15" customHeight="1" x14ac:dyDescent="0.25">
      <c r="A4" s="40" t="s">
        <v>2</v>
      </c>
      <c r="B4" s="41" t="s">
        <v>3</v>
      </c>
      <c r="C4" s="42" t="s">
        <v>130</v>
      </c>
      <c r="D4" s="44" t="s">
        <v>131</v>
      </c>
      <c r="E4" s="37" t="s">
        <v>133</v>
      </c>
      <c r="F4" s="37" t="s">
        <v>132</v>
      </c>
    </row>
    <row r="5" spans="1:6" ht="30" customHeight="1" x14ac:dyDescent="0.25">
      <c r="A5" s="40"/>
      <c r="B5" s="41"/>
      <c r="C5" s="43"/>
      <c r="D5" s="45"/>
      <c r="E5" s="37"/>
      <c r="F5" s="37"/>
    </row>
    <row r="6" spans="1:6" s="3" customFormat="1" x14ac:dyDescent="0.25">
      <c r="A6" s="34">
        <v>1</v>
      </c>
      <c r="B6" s="35">
        <v>2</v>
      </c>
      <c r="C6" s="36" t="s">
        <v>4</v>
      </c>
      <c r="D6" s="24">
        <v>4</v>
      </c>
      <c r="E6" s="36" t="s">
        <v>5</v>
      </c>
      <c r="F6" s="36" t="s">
        <v>5</v>
      </c>
    </row>
    <row r="7" spans="1:6" ht="28.5" x14ac:dyDescent="0.25">
      <c r="A7" s="4" t="s">
        <v>6</v>
      </c>
      <c r="B7" s="5" t="s">
        <v>7</v>
      </c>
      <c r="C7" s="18">
        <f>SUM(C8+C13+C18)</f>
        <v>122908.20000000001</v>
      </c>
      <c r="D7" s="18">
        <f t="shared" ref="D7" si="0">SUM(D8+D13+D18)</f>
        <v>0</v>
      </c>
      <c r="E7" s="18">
        <f>SUM(E8+E13+E18)</f>
        <v>122908.20000000001</v>
      </c>
      <c r="F7" s="18">
        <f>SUM(F8+F13+F18)+20000</f>
        <v>-24546</v>
      </c>
    </row>
    <row r="8" spans="1:6" ht="42.75" x14ac:dyDescent="0.25">
      <c r="A8" s="4" t="s">
        <v>8</v>
      </c>
      <c r="B8" s="5" t="s">
        <v>9</v>
      </c>
      <c r="C8" s="18">
        <f>C10</f>
        <v>0</v>
      </c>
      <c r="D8" s="18">
        <f t="shared" ref="D8:F8" si="1">D10</f>
        <v>0</v>
      </c>
      <c r="E8" s="18">
        <f t="shared" si="1"/>
        <v>0</v>
      </c>
      <c r="F8" s="18">
        <f t="shared" si="1"/>
        <v>0</v>
      </c>
    </row>
    <row r="9" spans="1:6" ht="45" x14ac:dyDescent="0.25">
      <c r="A9" s="7" t="s">
        <v>10</v>
      </c>
      <c r="B9" s="8" t="s">
        <v>11</v>
      </c>
      <c r="C9" s="8" t="s">
        <v>12</v>
      </c>
      <c r="D9" s="24"/>
      <c r="E9" s="8" t="s">
        <v>12</v>
      </c>
      <c r="F9" s="8" t="s">
        <v>12</v>
      </c>
    </row>
    <row r="10" spans="1:6" ht="45" x14ac:dyDescent="0.25">
      <c r="A10" s="7" t="s">
        <v>13</v>
      </c>
      <c r="B10" s="8" t="s">
        <v>14</v>
      </c>
      <c r="C10" s="19">
        <f>C12</f>
        <v>0</v>
      </c>
      <c r="D10" s="19">
        <f t="shared" ref="D10" si="2">D12</f>
        <v>0</v>
      </c>
      <c r="E10" s="19">
        <f>E12</f>
        <v>0</v>
      </c>
      <c r="F10" s="19">
        <f>F12</f>
        <v>0</v>
      </c>
    </row>
    <row r="11" spans="1:6" ht="45" x14ac:dyDescent="0.25">
      <c r="A11" s="7" t="s">
        <v>15</v>
      </c>
      <c r="B11" s="8" t="s">
        <v>16</v>
      </c>
      <c r="C11" s="19">
        <f>SUM(C12)</f>
        <v>0</v>
      </c>
      <c r="D11" s="24"/>
      <c r="E11" s="19">
        <f>SUM(E12)</f>
        <v>0</v>
      </c>
      <c r="F11" s="19">
        <f>SUM(F12)</f>
        <v>0</v>
      </c>
    </row>
    <row r="12" spans="1:6" ht="45" x14ac:dyDescent="0.25">
      <c r="A12" s="7" t="s">
        <v>17</v>
      </c>
      <c r="B12" s="8" t="s">
        <v>18</v>
      </c>
      <c r="C12" s="19">
        <v>0</v>
      </c>
      <c r="D12" s="19">
        <v>0</v>
      </c>
      <c r="E12" s="19">
        <v>0</v>
      </c>
      <c r="F12" s="19">
        <v>0</v>
      </c>
    </row>
    <row r="13" spans="1:6" ht="28.5" x14ac:dyDescent="0.25">
      <c r="A13" s="4" t="s">
        <v>19</v>
      </c>
      <c r="B13" s="5" t="s">
        <v>20</v>
      </c>
      <c r="C13" s="18">
        <f>SUM(C14+C16)</f>
        <v>212908.2</v>
      </c>
      <c r="D13" s="18">
        <f t="shared" ref="D13" si="3">SUM(D14+D16)</f>
        <v>0</v>
      </c>
      <c r="E13" s="18">
        <f>SUM(E14+E16)</f>
        <v>212908.2</v>
      </c>
      <c r="F13" s="18">
        <f>SUM(F14+F16)</f>
        <v>-20000</v>
      </c>
    </row>
    <row r="14" spans="1:6" ht="30" x14ac:dyDescent="0.25">
      <c r="A14" s="7" t="s">
        <v>21</v>
      </c>
      <c r="B14" s="8" t="s">
        <v>22</v>
      </c>
      <c r="C14" s="19">
        <f>SUM(C15)</f>
        <v>242908.2</v>
      </c>
      <c r="D14" s="19">
        <f t="shared" ref="D14" si="4">SUM(D15)</f>
        <v>0</v>
      </c>
      <c r="E14" s="19">
        <f>SUM(E15)</f>
        <v>242908.2</v>
      </c>
      <c r="F14" s="19">
        <f>SUM(F15)</f>
        <v>0</v>
      </c>
    </row>
    <row r="15" spans="1:6" ht="30" x14ac:dyDescent="0.25">
      <c r="A15" s="7" t="s">
        <v>23</v>
      </c>
      <c r="B15" s="8" t="s">
        <v>120</v>
      </c>
      <c r="C15" s="19">
        <v>242908.2</v>
      </c>
      <c r="D15" s="24"/>
      <c r="E15" s="19">
        <f>SUM(C15+D15)</f>
        <v>242908.2</v>
      </c>
      <c r="F15" s="19">
        <v>0</v>
      </c>
    </row>
    <row r="16" spans="1:6" ht="30" x14ac:dyDescent="0.25">
      <c r="A16" s="7" t="s">
        <v>24</v>
      </c>
      <c r="B16" s="8" t="s">
        <v>25</v>
      </c>
      <c r="C16" s="19">
        <f>SUM(C17)</f>
        <v>-30000</v>
      </c>
      <c r="D16" s="19">
        <f t="shared" ref="D16" si="5">SUM(D17)</f>
        <v>0</v>
      </c>
      <c r="E16" s="19">
        <f>SUM(E17)</f>
        <v>-30000</v>
      </c>
      <c r="F16" s="19">
        <f>SUM(F17)</f>
        <v>-20000</v>
      </c>
    </row>
    <row r="17" spans="1:6" ht="30" x14ac:dyDescent="0.25">
      <c r="A17" s="7" t="s">
        <v>26</v>
      </c>
      <c r="B17" s="8" t="s">
        <v>121</v>
      </c>
      <c r="C17" s="19">
        <v>-30000</v>
      </c>
      <c r="D17" s="25"/>
      <c r="E17" s="19">
        <v>-30000</v>
      </c>
      <c r="F17" s="19">
        <v>-20000</v>
      </c>
    </row>
    <row r="18" spans="1:6" s="6" customFormat="1" ht="28.5" x14ac:dyDescent="0.25">
      <c r="A18" s="4" t="s">
        <v>27</v>
      </c>
      <c r="B18" s="5" t="s">
        <v>28</v>
      </c>
      <c r="C18" s="18">
        <f>C19+C21</f>
        <v>-90000</v>
      </c>
      <c r="D18" s="18">
        <f t="shared" ref="D18" si="6">D19+D21</f>
        <v>0</v>
      </c>
      <c r="E18" s="18">
        <f>SUM(E19+E21)</f>
        <v>-90000</v>
      </c>
      <c r="F18" s="18">
        <f>SUM(F19+F21)</f>
        <v>-24546</v>
      </c>
    </row>
    <row r="19" spans="1:6" s="6" customFormat="1" ht="30" x14ac:dyDescent="0.25">
      <c r="A19" s="7" t="s">
        <v>29</v>
      </c>
      <c r="B19" s="8" t="s">
        <v>30</v>
      </c>
      <c r="C19" s="19">
        <f>C20</f>
        <v>0</v>
      </c>
      <c r="D19" s="19">
        <f t="shared" ref="D19" si="7">D20</f>
        <v>0</v>
      </c>
      <c r="E19" s="19">
        <f>SUM(E20)</f>
        <v>0</v>
      </c>
      <c r="F19" s="19">
        <f>SUM(F20)</f>
        <v>0</v>
      </c>
    </row>
    <row r="20" spans="1:6" s="6" customFormat="1" ht="30" x14ac:dyDescent="0.25">
      <c r="A20" s="7" t="s">
        <v>31</v>
      </c>
      <c r="B20" s="8" t="s">
        <v>118</v>
      </c>
      <c r="C20" s="19">
        <v>0</v>
      </c>
      <c r="D20" s="23"/>
      <c r="E20" s="19">
        <f>SUM(C20+D20)</f>
        <v>0</v>
      </c>
      <c r="F20" s="19">
        <f>SUM(D20+E20)</f>
        <v>0</v>
      </c>
    </row>
    <row r="21" spans="1:6" s="6" customFormat="1" ht="45" x14ac:dyDescent="0.25">
      <c r="A21" s="7" t="s">
        <v>32</v>
      </c>
      <c r="B21" s="8" t="s">
        <v>33</v>
      </c>
      <c r="C21" s="19">
        <f>SUM(C22)</f>
        <v>-90000</v>
      </c>
      <c r="D21" s="19">
        <f t="shared" ref="D21" si="8">SUM(D22)</f>
        <v>0</v>
      </c>
      <c r="E21" s="19">
        <f>SUM(E22)</f>
        <v>-90000</v>
      </c>
      <c r="F21" s="19">
        <f>SUM(F22)</f>
        <v>-24546</v>
      </c>
    </row>
    <row r="22" spans="1:6" s="6" customFormat="1" ht="45" x14ac:dyDescent="0.25">
      <c r="A22" s="7" t="s">
        <v>34</v>
      </c>
      <c r="B22" s="8" t="s">
        <v>119</v>
      </c>
      <c r="C22" s="19">
        <v>-90000</v>
      </c>
      <c r="D22" s="24"/>
      <c r="E22" s="19">
        <v>-90000</v>
      </c>
      <c r="F22" s="19">
        <v>-24546</v>
      </c>
    </row>
    <row r="23" spans="1:6" s="6" customFormat="1" ht="28.5" hidden="1" x14ac:dyDescent="0.25">
      <c r="A23" s="4" t="s">
        <v>35</v>
      </c>
      <c r="B23" s="5" t="s">
        <v>36</v>
      </c>
      <c r="C23" s="18">
        <f>C24+C27+C30</f>
        <v>0</v>
      </c>
      <c r="D23" s="24"/>
      <c r="E23" s="18">
        <f>E24+E27+E30</f>
        <v>0</v>
      </c>
      <c r="F23" s="18">
        <f>F24+F27+F30</f>
        <v>0</v>
      </c>
    </row>
    <row r="24" spans="1:6" s="6" customFormat="1" ht="30" hidden="1" x14ac:dyDescent="0.25">
      <c r="A24" s="7" t="s">
        <v>37</v>
      </c>
      <c r="B24" s="8" t="s">
        <v>38</v>
      </c>
      <c r="C24" s="19">
        <f>C25</f>
        <v>0</v>
      </c>
      <c r="D24" s="24"/>
      <c r="E24" s="19">
        <f>E25</f>
        <v>0</v>
      </c>
      <c r="F24" s="19">
        <f>F25</f>
        <v>0</v>
      </c>
    </row>
    <row r="25" spans="1:6" s="6" customFormat="1" ht="30" hidden="1" x14ac:dyDescent="0.25">
      <c r="A25" s="7" t="s">
        <v>39</v>
      </c>
      <c r="B25" s="8" t="s">
        <v>40</v>
      </c>
      <c r="C25" s="19">
        <f>C26</f>
        <v>0</v>
      </c>
      <c r="D25" s="24"/>
      <c r="E25" s="19">
        <f>E26</f>
        <v>0</v>
      </c>
      <c r="F25" s="19">
        <f>F26</f>
        <v>0</v>
      </c>
    </row>
    <row r="26" spans="1:6" s="6" customFormat="1" ht="45" hidden="1" x14ac:dyDescent="0.25">
      <c r="A26" s="7" t="s">
        <v>41</v>
      </c>
      <c r="B26" s="8" t="s">
        <v>42</v>
      </c>
      <c r="C26" s="19">
        <v>0</v>
      </c>
      <c r="D26" s="24"/>
      <c r="E26" s="19">
        <v>0</v>
      </c>
      <c r="F26" s="19">
        <v>0</v>
      </c>
    </row>
    <row r="27" spans="1:6" s="6" customFormat="1" ht="30" hidden="1" x14ac:dyDescent="0.25">
      <c r="A27" s="7" t="s">
        <v>43</v>
      </c>
      <c r="B27" s="8" t="s">
        <v>44</v>
      </c>
      <c r="C27" s="19">
        <f>C28</f>
        <v>0</v>
      </c>
      <c r="D27" s="24"/>
      <c r="E27" s="19">
        <f>E28</f>
        <v>0</v>
      </c>
      <c r="F27" s="19">
        <f>F28</f>
        <v>0</v>
      </c>
    </row>
    <row r="28" spans="1:6" s="6" customFormat="1" ht="75" hidden="1" x14ac:dyDescent="0.25">
      <c r="A28" s="7" t="s">
        <v>45</v>
      </c>
      <c r="B28" s="8" t="s">
        <v>46</v>
      </c>
      <c r="C28" s="19">
        <f>C29</f>
        <v>0</v>
      </c>
      <c r="D28" s="24"/>
      <c r="E28" s="19">
        <f>E29</f>
        <v>0</v>
      </c>
      <c r="F28" s="19">
        <f>F29</f>
        <v>0</v>
      </c>
    </row>
    <row r="29" spans="1:6" s="6" customFormat="1" ht="90" hidden="1" x14ac:dyDescent="0.25">
      <c r="A29" s="7" t="s">
        <v>47</v>
      </c>
      <c r="B29" s="8" t="s">
        <v>48</v>
      </c>
      <c r="C29" s="19">
        <v>0</v>
      </c>
      <c r="D29" s="24"/>
      <c r="E29" s="19">
        <v>0</v>
      </c>
      <c r="F29" s="19">
        <v>0</v>
      </c>
    </row>
    <row r="30" spans="1:6" s="6" customFormat="1" ht="30" hidden="1" x14ac:dyDescent="0.25">
      <c r="A30" s="7" t="s">
        <v>49</v>
      </c>
      <c r="B30" s="8" t="s">
        <v>50</v>
      </c>
      <c r="C30" s="19">
        <f>C31+C36</f>
        <v>0</v>
      </c>
      <c r="D30" s="24"/>
      <c r="E30" s="19">
        <f>E31+E36</f>
        <v>0</v>
      </c>
      <c r="F30" s="19">
        <f>F31+F36</f>
        <v>0</v>
      </c>
    </row>
    <row r="31" spans="1:6" s="6" customFormat="1" ht="30" hidden="1" x14ac:dyDescent="0.25">
      <c r="A31" s="7" t="s">
        <v>51</v>
      </c>
      <c r="B31" s="8" t="s">
        <v>52</v>
      </c>
      <c r="C31" s="19">
        <f>C32+C34</f>
        <v>0</v>
      </c>
      <c r="D31" s="24"/>
      <c r="E31" s="19">
        <f>E32+E34</f>
        <v>0</v>
      </c>
      <c r="F31" s="19">
        <f>F32+F34</f>
        <v>0</v>
      </c>
    </row>
    <row r="32" spans="1:6" s="6" customFormat="1" ht="30" hidden="1" x14ac:dyDescent="0.25">
      <c r="A32" s="7" t="s">
        <v>53</v>
      </c>
      <c r="B32" s="8" t="s">
        <v>54</v>
      </c>
      <c r="C32" s="19">
        <f>C33</f>
        <v>0</v>
      </c>
      <c r="D32" s="24"/>
      <c r="E32" s="19">
        <f>E33</f>
        <v>0</v>
      </c>
      <c r="F32" s="19">
        <f>F33</f>
        <v>0</v>
      </c>
    </row>
    <row r="33" spans="1:6" s="6" customFormat="1" ht="30" hidden="1" x14ac:dyDescent="0.25">
      <c r="A33" s="7" t="s">
        <v>55</v>
      </c>
      <c r="B33" s="8" t="s">
        <v>56</v>
      </c>
      <c r="C33" s="19">
        <v>0</v>
      </c>
      <c r="D33" s="24"/>
      <c r="E33" s="19">
        <v>0</v>
      </c>
      <c r="F33" s="19">
        <v>0</v>
      </c>
    </row>
    <row r="34" spans="1:6" s="6" customFormat="1" ht="45" hidden="1" x14ac:dyDescent="0.25">
      <c r="A34" s="7" t="s">
        <v>57</v>
      </c>
      <c r="B34" s="8" t="s">
        <v>58</v>
      </c>
      <c r="C34" s="19">
        <f>C35</f>
        <v>0</v>
      </c>
      <c r="D34" s="24"/>
      <c r="E34" s="19">
        <f>E35</f>
        <v>0</v>
      </c>
      <c r="F34" s="19">
        <f>F35</f>
        <v>0</v>
      </c>
    </row>
    <row r="35" spans="1:6" s="6" customFormat="1" ht="45" hidden="1" x14ac:dyDescent="0.25">
      <c r="A35" s="7" t="s">
        <v>59</v>
      </c>
      <c r="B35" s="8" t="s">
        <v>60</v>
      </c>
      <c r="C35" s="19">
        <v>0</v>
      </c>
      <c r="D35" s="24"/>
      <c r="E35" s="19">
        <v>0</v>
      </c>
      <c r="F35" s="19">
        <v>0</v>
      </c>
    </row>
    <row r="36" spans="1:6" s="6" customFormat="1" ht="30" hidden="1" x14ac:dyDescent="0.25">
      <c r="A36" s="7" t="s">
        <v>61</v>
      </c>
      <c r="B36" s="8" t="s">
        <v>62</v>
      </c>
      <c r="C36" s="19">
        <f>C37</f>
        <v>0</v>
      </c>
      <c r="D36" s="24"/>
      <c r="E36" s="19">
        <f>E37</f>
        <v>0</v>
      </c>
      <c r="F36" s="19">
        <f>F37</f>
        <v>0</v>
      </c>
    </row>
    <row r="37" spans="1:6" s="6" customFormat="1" ht="30" hidden="1" x14ac:dyDescent="0.25">
      <c r="A37" s="7" t="s">
        <v>63</v>
      </c>
      <c r="B37" s="8" t="s">
        <v>64</v>
      </c>
      <c r="C37" s="19">
        <f>C38</f>
        <v>0</v>
      </c>
      <c r="D37" s="24"/>
      <c r="E37" s="19">
        <f>E38</f>
        <v>0</v>
      </c>
      <c r="F37" s="19">
        <f>F38</f>
        <v>0</v>
      </c>
    </row>
    <row r="38" spans="1:6" s="6" customFormat="1" ht="45" hidden="1" x14ac:dyDescent="0.25">
      <c r="A38" s="7" t="s">
        <v>65</v>
      </c>
      <c r="B38" s="8" t="s">
        <v>66</v>
      </c>
      <c r="C38" s="19">
        <v>0</v>
      </c>
      <c r="D38" s="24"/>
      <c r="E38" s="19">
        <v>0</v>
      </c>
      <c r="F38" s="19">
        <v>0</v>
      </c>
    </row>
    <row r="39" spans="1:6" s="6" customFormat="1" hidden="1" x14ac:dyDescent="0.25">
      <c r="A39" s="7" t="s">
        <v>67</v>
      </c>
      <c r="B39" s="8" t="s">
        <v>68</v>
      </c>
      <c r="C39" s="19">
        <v>0</v>
      </c>
      <c r="D39" s="24"/>
      <c r="E39" s="19">
        <v>0</v>
      </c>
      <c r="F39" s="19">
        <v>0</v>
      </c>
    </row>
    <row r="40" spans="1:6" s="6" customFormat="1" ht="30" hidden="1" x14ac:dyDescent="0.25">
      <c r="A40" s="7" t="s">
        <v>69</v>
      </c>
      <c r="B40" s="8" t="s">
        <v>70</v>
      </c>
      <c r="C40" s="19">
        <v>0</v>
      </c>
      <c r="D40" s="24"/>
      <c r="E40" s="19">
        <v>0</v>
      </c>
      <c r="F40" s="19">
        <v>0</v>
      </c>
    </row>
    <row r="41" spans="1:6" s="6" customFormat="1" ht="30" hidden="1" x14ac:dyDescent="0.25">
      <c r="A41" s="7" t="s">
        <v>71</v>
      </c>
      <c r="B41" s="8" t="s">
        <v>72</v>
      </c>
      <c r="C41" s="19">
        <v>0</v>
      </c>
      <c r="D41" s="24"/>
      <c r="E41" s="19">
        <v>0</v>
      </c>
      <c r="F41" s="19">
        <v>0</v>
      </c>
    </row>
    <row r="42" spans="1:6" s="33" customFormat="1" ht="28.5" x14ac:dyDescent="0.25">
      <c r="A42" s="4" t="s">
        <v>138</v>
      </c>
      <c r="B42" s="30" t="s">
        <v>36</v>
      </c>
      <c r="C42" s="31"/>
      <c r="D42" s="32"/>
      <c r="E42" s="31">
        <v>0</v>
      </c>
      <c r="F42" s="31">
        <v>20000</v>
      </c>
    </row>
    <row r="43" spans="1:6" s="29" customFormat="1" ht="19.5" customHeight="1" x14ac:dyDescent="0.25">
      <c r="A43" s="7" t="s">
        <v>139</v>
      </c>
      <c r="B43" s="26" t="s">
        <v>140</v>
      </c>
      <c r="C43" s="27"/>
      <c r="D43" s="28"/>
      <c r="E43" s="27">
        <v>0</v>
      </c>
      <c r="F43" s="27">
        <v>20000</v>
      </c>
    </row>
    <row r="44" spans="1:6" s="29" customFormat="1" ht="75" x14ac:dyDescent="0.25">
      <c r="A44" s="7" t="s">
        <v>134</v>
      </c>
      <c r="B44" s="26" t="s">
        <v>135</v>
      </c>
      <c r="C44" s="27"/>
      <c r="D44" s="28"/>
      <c r="E44" s="27">
        <v>0</v>
      </c>
      <c r="F44" s="27">
        <v>20000</v>
      </c>
    </row>
    <row r="45" spans="1:6" s="29" customFormat="1" ht="79.5" customHeight="1" x14ac:dyDescent="0.25">
      <c r="A45" s="7" t="s">
        <v>136</v>
      </c>
      <c r="B45" s="26" t="s">
        <v>137</v>
      </c>
      <c r="C45" s="27"/>
      <c r="D45" s="28"/>
      <c r="E45" s="27">
        <v>0</v>
      </c>
      <c r="F45" s="27">
        <v>20000</v>
      </c>
    </row>
    <row r="46" spans="1:6" s="6" customFormat="1" ht="17.25" customHeight="1" x14ac:dyDescent="0.25">
      <c r="A46" s="4" t="s">
        <v>73</v>
      </c>
      <c r="B46" s="5" t="s">
        <v>74</v>
      </c>
      <c r="C46" s="18">
        <f>SUM(C47+C54)</f>
        <v>52721.400000000373</v>
      </c>
      <c r="D46" s="18">
        <f t="shared" ref="D46:F46" si="9">SUM(D47+D54)</f>
        <v>467249.69999999995</v>
      </c>
      <c r="E46" s="18">
        <f t="shared" si="9"/>
        <v>519971.10000000056</v>
      </c>
      <c r="F46" s="18">
        <f t="shared" si="9"/>
        <v>395911.39999999991</v>
      </c>
    </row>
    <row r="47" spans="1:6" s="6" customFormat="1" x14ac:dyDescent="0.25">
      <c r="A47" s="7" t="s">
        <v>75</v>
      </c>
      <c r="B47" s="8" t="s">
        <v>76</v>
      </c>
      <c r="C47" s="19">
        <f>C51+C48</f>
        <v>-4141365.8</v>
      </c>
      <c r="D47" s="19">
        <f t="shared" ref="D47:F47" si="10">D51+D48</f>
        <v>-641279.80000000005</v>
      </c>
      <c r="E47" s="19">
        <f t="shared" si="10"/>
        <v>-4902998.5999999996</v>
      </c>
      <c r="F47" s="19">
        <f t="shared" si="10"/>
        <v>-908026.8</v>
      </c>
    </row>
    <row r="48" spans="1:6" s="6" customFormat="1" x14ac:dyDescent="0.25">
      <c r="A48" s="7" t="s">
        <v>77</v>
      </c>
      <c r="B48" s="8" t="s">
        <v>78</v>
      </c>
      <c r="C48" s="19">
        <f>C49</f>
        <v>0</v>
      </c>
      <c r="D48" s="19">
        <f t="shared" ref="D48:F48" si="11">D49</f>
        <v>0</v>
      </c>
      <c r="E48" s="19">
        <f t="shared" si="11"/>
        <v>0</v>
      </c>
      <c r="F48" s="19">
        <f t="shared" si="11"/>
        <v>0</v>
      </c>
    </row>
    <row r="49" spans="1:6" s="6" customFormat="1" ht="30" x14ac:dyDescent="0.25">
      <c r="A49" s="7" t="s">
        <v>79</v>
      </c>
      <c r="B49" s="8" t="s">
        <v>80</v>
      </c>
      <c r="C49" s="19">
        <f>C50</f>
        <v>0</v>
      </c>
      <c r="D49" s="19">
        <f t="shared" ref="D49" si="12">D50</f>
        <v>0</v>
      </c>
      <c r="E49" s="19">
        <f>E50</f>
        <v>0</v>
      </c>
      <c r="F49" s="19">
        <f>F50</f>
        <v>0</v>
      </c>
    </row>
    <row r="50" spans="1:6" s="6" customFormat="1" ht="30" x14ac:dyDescent="0.25">
      <c r="A50" s="7" t="s">
        <v>81</v>
      </c>
      <c r="B50" s="8" t="s">
        <v>82</v>
      </c>
      <c r="C50" s="19">
        <v>0</v>
      </c>
      <c r="D50" s="24"/>
      <c r="E50" s="19">
        <f>SUM(C50+D50)</f>
        <v>0</v>
      </c>
      <c r="F50" s="19">
        <f>SUM(D50+E50)</f>
        <v>0</v>
      </c>
    </row>
    <row r="51" spans="1:6" s="6" customFormat="1" x14ac:dyDescent="0.25">
      <c r="A51" s="7" t="s">
        <v>83</v>
      </c>
      <c r="B51" s="8" t="s">
        <v>111</v>
      </c>
      <c r="C51" s="19">
        <f>C52</f>
        <v>-4141365.8</v>
      </c>
      <c r="D51" s="19">
        <f t="shared" ref="D51:D52" si="13">D52</f>
        <v>-641279.80000000005</v>
      </c>
      <c r="E51" s="19">
        <f>E52</f>
        <v>-4902998.5999999996</v>
      </c>
      <c r="F51" s="19">
        <f>F52</f>
        <v>-908026.8</v>
      </c>
    </row>
    <row r="52" spans="1:6" s="6" customFormat="1" x14ac:dyDescent="0.25">
      <c r="A52" s="7" t="s">
        <v>84</v>
      </c>
      <c r="B52" s="8" t="s">
        <v>112</v>
      </c>
      <c r="C52" s="19">
        <f>C53</f>
        <v>-4141365.8</v>
      </c>
      <c r="D52" s="19">
        <f t="shared" si="13"/>
        <v>-641279.80000000005</v>
      </c>
      <c r="E52" s="19">
        <f>E53</f>
        <v>-4902998.5999999996</v>
      </c>
      <c r="F52" s="19">
        <v>-908026.8</v>
      </c>
    </row>
    <row r="53" spans="1:6" s="6" customFormat="1" ht="30" x14ac:dyDescent="0.25">
      <c r="A53" s="7" t="s">
        <v>85</v>
      </c>
      <c r="B53" s="8" t="s">
        <v>113</v>
      </c>
      <c r="C53" s="19">
        <v>-4141365.8</v>
      </c>
      <c r="D53" s="25">
        <f>-628956-12323.8</f>
        <v>-641279.80000000005</v>
      </c>
      <c r="E53" s="19">
        <v>-4902998.5999999996</v>
      </c>
      <c r="F53" s="19">
        <v>-908026.8</v>
      </c>
    </row>
    <row r="54" spans="1:6" s="6" customFormat="1" x14ac:dyDescent="0.25">
      <c r="A54" s="7" t="s">
        <v>86</v>
      </c>
      <c r="B54" s="8" t="s">
        <v>87</v>
      </c>
      <c r="C54" s="19">
        <f>C55+C58</f>
        <v>4194087.2</v>
      </c>
      <c r="D54" s="19">
        <f>SUM(D555+D58)</f>
        <v>1108529.5</v>
      </c>
      <c r="E54" s="19">
        <f>E55+E58</f>
        <v>5422969.7000000002</v>
      </c>
      <c r="F54" s="19">
        <f>F55+F58</f>
        <v>1303938.2</v>
      </c>
    </row>
    <row r="55" spans="1:6" s="6" customFormat="1" x14ac:dyDescent="0.25">
      <c r="A55" s="7" t="s">
        <v>88</v>
      </c>
      <c r="B55" s="8" t="s">
        <v>89</v>
      </c>
      <c r="C55" s="19">
        <f>C56</f>
        <v>0</v>
      </c>
      <c r="D55" s="19">
        <f t="shared" ref="D55:D56" si="14">D56</f>
        <v>0</v>
      </c>
      <c r="E55" s="19">
        <f>E56</f>
        <v>0</v>
      </c>
      <c r="F55" s="19">
        <f>F56</f>
        <v>0</v>
      </c>
    </row>
    <row r="56" spans="1:6" s="6" customFormat="1" x14ac:dyDescent="0.25">
      <c r="A56" s="7" t="s">
        <v>90</v>
      </c>
      <c r="B56" s="8" t="s">
        <v>91</v>
      </c>
      <c r="C56" s="19">
        <f>C57</f>
        <v>0</v>
      </c>
      <c r="D56" s="19">
        <f t="shared" si="14"/>
        <v>0</v>
      </c>
      <c r="E56" s="19">
        <f>E57</f>
        <v>0</v>
      </c>
      <c r="F56" s="19">
        <f>F57</f>
        <v>0</v>
      </c>
    </row>
    <row r="57" spans="1:6" s="6" customFormat="1" ht="30" x14ac:dyDescent="0.25">
      <c r="A57" s="7" t="s">
        <v>92</v>
      </c>
      <c r="B57" s="8" t="s">
        <v>93</v>
      </c>
      <c r="C57" s="19">
        <v>0</v>
      </c>
      <c r="D57" s="25"/>
      <c r="E57" s="19">
        <v>0</v>
      </c>
      <c r="F57" s="19">
        <v>0</v>
      </c>
    </row>
    <row r="58" spans="1:6" s="6" customFormat="1" x14ac:dyDescent="0.25">
      <c r="A58" s="7" t="s">
        <v>94</v>
      </c>
      <c r="B58" s="8" t="s">
        <v>95</v>
      </c>
      <c r="C58" s="19">
        <f>C59-C61</f>
        <v>4194087.2</v>
      </c>
      <c r="D58" s="19">
        <f t="shared" ref="D58" si="15">D59-D61</f>
        <v>1108529.5</v>
      </c>
      <c r="E58" s="19">
        <f>E59-E61</f>
        <v>5422969.7000000002</v>
      </c>
      <c r="F58" s="19">
        <f>F59-F61</f>
        <v>1303938.2</v>
      </c>
    </row>
    <row r="59" spans="1:6" s="6" customFormat="1" x14ac:dyDescent="0.25">
      <c r="A59" s="7" t="s">
        <v>96</v>
      </c>
      <c r="B59" s="8" t="s">
        <v>114</v>
      </c>
      <c r="C59" s="19">
        <f>SUM(C60)</f>
        <v>4194087.2</v>
      </c>
      <c r="D59" s="19">
        <f t="shared" ref="D59" si="16">SUM(D60)</f>
        <v>1108529.5</v>
      </c>
      <c r="E59" s="19">
        <f>SUM(E60)</f>
        <v>5422969.7000000002</v>
      </c>
      <c r="F59" s="19">
        <f>SUM(F60)</f>
        <v>1303938.2</v>
      </c>
    </row>
    <row r="60" spans="1:6" s="6" customFormat="1" ht="30" x14ac:dyDescent="0.25">
      <c r="A60" s="7" t="s">
        <v>97</v>
      </c>
      <c r="B60" s="8" t="s">
        <v>115</v>
      </c>
      <c r="C60" s="19">
        <v>4194087.2</v>
      </c>
      <c r="D60" s="25">
        <f>1096205.7+12323.8</f>
        <v>1108529.5</v>
      </c>
      <c r="E60" s="19">
        <v>5422969.7000000002</v>
      </c>
      <c r="F60" s="19">
        <v>1303938.2</v>
      </c>
    </row>
    <row r="61" spans="1:6" s="6" customFormat="1" x14ac:dyDescent="0.25">
      <c r="A61" s="7" t="s">
        <v>94</v>
      </c>
      <c r="B61" s="8" t="s">
        <v>116</v>
      </c>
      <c r="C61" s="19">
        <f>SUM(C62)</f>
        <v>0</v>
      </c>
      <c r="D61" s="19">
        <f t="shared" ref="D61" si="17">SUM(D62)</f>
        <v>0</v>
      </c>
      <c r="E61" s="19">
        <f>SUM(E62)</f>
        <v>0</v>
      </c>
      <c r="F61" s="19">
        <f>SUM(F62)</f>
        <v>0</v>
      </c>
    </row>
    <row r="62" spans="1:6" s="6" customFormat="1" ht="30" x14ac:dyDescent="0.25">
      <c r="A62" s="7" t="s">
        <v>98</v>
      </c>
      <c r="B62" s="8" t="s">
        <v>117</v>
      </c>
      <c r="C62" s="19">
        <v>0</v>
      </c>
      <c r="D62" s="24"/>
      <c r="E62" s="19">
        <f>SUM(C62+D62)</f>
        <v>0</v>
      </c>
      <c r="F62" s="19">
        <f>SUM(D62+E62)</f>
        <v>0</v>
      </c>
    </row>
    <row r="63" spans="1:6" ht="14.25" customHeight="1" x14ac:dyDescent="0.25">
      <c r="A63" s="4" t="s">
        <v>99</v>
      </c>
      <c r="B63" s="5" t="s">
        <v>100</v>
      </c>
      <c r="C63" s="18">
        <f>C7+C46</f>
        <v>175629.60000000038</v>
      </c>
      <c r="D63" s="18">
        <f>D7+D46</f>
        <v>467249.69999999995</v>
      </c>
      <c r="E63" s="18">
        <f>E7+E46</f>
        <v>642879.30000000051</v>
      </c>
      <c r="F63" s="18">
        <f>F7+F46</f>
        <v>371365.39999999991</v>
      </c>
    </row>
    <row r="69" spans="1:1" x14ac:dyDescent="0.25">
      <c r="A69" s="9"/>
    </row>
    <row r="70" spans="1:1" x14ac:dyDescent="0.25">
      <c r="A70" s="9"/>
    </row>
  </sheetData>
  <mergeCells count="7">
    <mergeCell ref="F4:F5"/>
    <mergeCell ref="A2:D3"/>
    <mergeCell ref="E4:E5"/>
    <mergeCell ref="A4:A5"/>
    <mergeCell ref="B4:B5"/>
    <mergeCell ref="C4:C5"/>
    <mergeCell ref="D4:D5"/>
  </mergeCells>
  <pageMargins left="0.78740157480314965" right="0.39370078740157483" top="0.59055118110236227" bottom="0.3937007874015748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1" t="s">
        <v>129</v>
      </c>
    </row>
    <row r="2" spans="1:2" x14ac:dyDescent="0.25">
      <c r="B2" s="21" t="s">
        <v>0</v>
      </c>
    </row>
    <row r="3" spans="1:2" x14ac:dyDescent="0.25">
      <c r="B3" s="16" t="s">
        <v>1</v>
      </c>
    </row>
    <row r="4" spans="1:2" x14ac:dyDescent="0.25">
      <c r="B4" s="21" t="s">
        <v>128</v>
      </c>
    </row>
    <row r="8" spans="1:2" s="10" customFormat="1" x14ac:dyDescent="0.25">
      <c r="A8" s="46" t="s">
        <v>101</v>
      </c>
      <c r="B8" s="46"/>
    </row>
    <row r="9" spans="1:2" s="10" customFormat="1" x14ac:dyDescent="0.25">
      <c r="A9" s="46" t="s">
        <v>123</v>
      </c>
      <c r="B9" s="46"/>
    </row>
    <row r="11" spans="1:2" ht="31.5" customHeight="1" x14ac:dyDescent="0.25">
      <c r="A11" s="11" t="s">
        <v>102</v>
      </c>
      <c r="B11" s="20" t="s">
        <v>127</v>
      </c>
    </row>
    <row r="12" spans="1:2" ht="31.5" x14ac:dyDescent="0.25">
      <c r="A12" s="13" t="s">
        <v>104</v>
      </c>
      <c r="B12" s="14">
        <f>SUM(B13:B14)</f>
        <v>-90000</v>
      </c>
    </row>
    <row r="13" spans="1:2" x14ac:dyDescent="0.25">
      <c r="A13" s="15" t="s">
        <v>105</v>
      </c>
      <c r="B13" s="14">
        <v>0</v>
      </c>
    </row>
    <row r="14" spans="1:2" x14ac:dyDescent="0.25">
      <c r="A14" s="15" t="s">
        <v>106</v>
      </c>
      <c r="B14" s="14">
        <v>-90000</v>
      </c>
    </row>
    <row r="15" spans="1:2" x14ac:dyDescent="0.25">
      <c r="A15" s="13" t="s">
        <v>107</v>
      </c>
      <c r="B15" s="22">
        <f>SUM(B16:B17)</f>
        <v>212908.2</v>
      </c>
    </row>
    <row r="16" spans="1:2" x14ac:dyDescent="0.25">
      <c r="A16" s="15" t="s">
        <v>105</v>
      </c>
      <c r="B16" s="22">
        <f>SUM(пр6!E15)</f>
        <v>242908.2</v>
      </c>
    </row>
    <row r="17" spans="1:2" x14ac:dyDescent="0.25">
      <c r="A17" s="15" t="s">
        <v>106</v>
      </c>
      <c r="B17" s="22">
        <f>SUM(пр6!E17)</f>
        <v>-30000</v>
      </c>
    </row>
    <row r="18" spans="1:2" x14ac:dyDescent="0.25">
      <c r="A18" s="15" t="s">
        <v>108</v>
      </c>
      <c r="B18" s="22">
        <f>SUM(B12+B15)</f>
        <v>122908.20000000001</v>
      </c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1" t="s">
        <v>109</v>
      </c>
    </row>
    <row r="2" spans="1:3" x14ac:dyDescent="0.25">
      <c r="C2" s="21" t="s">
        <v>0</v>
      </c>
    </row>
    <row r="3" spans="1:3" x14ac:dyDescent="0.25">
      <c r="C3" s="16" t="s">
        <v>1</v>
      </c>
    </row>
    <row r="4" spans="1:3" x14ac:dyDescent="0.25">
      <c r="C4" s="21" t="s">
        <v>124</v>
      </c>
    </row>
    <row r="8" spans="1:3" s="10" customFormat="1" x14ac:dyDescent="0.25">
      <c r="A8" s="46" t="s">
        <v>101</v>
      </c>
      <c r="B8" s="46"/>
      <c r="C8" s="46"/>
    </row>
    <row r="9" spans="1:3" s="10" customFormat="1" x14ac:dyDescent="0.25">
      <c r="A9" s="46" t="s">
        <v>125</v>
      </c>
      <c r="B9" s="46"/>
      <c r="C9" s="46"/>
    </row>
    <row r="11" spans="1:3" x14ac:dyDescent="0.25">
      <c r="A11" s="47" t="s">
        <v>102</v>
      </c>
      <c r="B11" s="49" t="s">
        <v>103</v>
      </c>
      <c r="C11" s="50"/>
    </row>
    <row r="12" spans="1:3" x14ac:dyDescent="0.25">
      <c r="A12" s="48"/>
      <c r="B12" s="17" t="s">
        <v>110</v>
      </c>
      <c r="C12" s="12" t="s">
        <v>126</v>
      </c>
    </row>
    <row r="13" spans="1:3" ht="31.5" x14ac:dyDescent="0.25">
      <c r="A13" s="13" t="s">
        <v>104</v>
      </c>
      <c r="B13" s="14">
        <f>SUM(B14:B15)</f>
        <v>0</v>
      </c>
      <c r="C13" s="14">
        <f>SUM(C14:C15)</f>
        <v>0</v>
      </c>
    </row>
    <row r="14" spans="1:3" x14ac:dyDescent="0.25">
      <c r="A14" s="15" t="s">
        <v>105</v>
      </c>
      <c r="B14" s="14">
        <v>0</v>
      </c>
      <c r="C14" s="14">
        <v>0</v>
      </c>
    </row>
    <row r="15" spans="1:3" x14ac:dyDescent="0.25">
      <c r="A15" s="15" t="s">
        <v>106</v>
      </c>
      <c r="B15" s="14">
        <v>0</v>
      </c>
      <c r="C15" s="14">
        <v>0</v>
      </c>
    </row>
    <row r="16" spans="1:3" x14ac:dyDescent="0.25">
      <c r="A16" s="13" t="s">
        <v>107</v>
      </c>
      <c r="B16" s="14" t="e">
        <f>SUM(B17:B18)</f>
        <v>#REF!</v>
      </c>
      <c r="C16" s="14" t="e">
        <f>SUM(C17:C18)</f>
        <v>#REF!</v>
      </c>
    </row>
    <row r="17" spans="1:3" x14ac:dyDescent="0.25">
      <c r="A17" s="15" t="s">
        <v>105</v>
      </c>
      <c r="B17" s="14" t="e">
        <f>#REF!</f>
        <v>#REF!</v>
      </c>
      <c r="C17" s="14" t="e">
        <f>#REF!</f>
        <v>#REF!</v>
      </c>
    </row>
    <row r="18" spans="1:3" x14ac:dyDescent="0.25">
      <c r="A18" s="15" t="s">
        <v>106</v>
      </c>
      <c r="B18" s="14" t="e">
        <f>#REF!</f>
        <v>#REF!</v>
      </c>
      <c r="C18" s="14" t="e">
        <f>#REF!</f>
        <v>#REF!</v>
      </c>
    </row>
    <row r="19" spans="1:3" x14ac:dyDescent="0.25">
      <c r="A19" s="15" t="s">
        <v>108</v>
      </c>
      <c r="B19" s="14" t="e">
        <f>SUM(B13+B16)</f>
        <v>#REF!</v>
      </c>
      <c r="C19" s="14" t="e">
        <f>SUM(C13+C16)</f>
        <v>#REF!</v>
      </c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пр6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2019-04-24T06:27:10Z</dcterms:modified>
</cp:coreProperties>
</file>