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кредит" sheetId="7" r:id="rId1"/>
    <sheet name="дебит" sheetId="6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44" i="6" l="1"/>
  <c r="D7" i="7"/>
  <c r="D25" i="7" l="1"/>
  <c r="C25" i="7"/>
  <c r="C7" i="7"/>
  <c r="D17" i="7"/>
  <c r="C17" i="7"/>
  <c r="C32" i="6"/>
  <c r="D44" i="6" l="1"/>
  <c r="C44" i="6"/>
  <c r="E37" i="7" l="1"/>
  <c r="E53" i="7" s="1"/>
  <c r="D37" i="7"/>
  <c r="D53" i="7" s="1"/>
  <c r="C37" i="7"/>
  <c r="C53" i="7" s="1"/>
  <c r="E25" i="7"/>
  <c r="D7" i="6"/>
  <c r="D23" i="6" s="1"/>
  <c r="E32" i="6"/>
  <c r="E52" i="6" s="1"/>
  <c r="D32" i="6"/>
  <c r="D52" i="6" s="1"/>
  <c r="C52" i="6"/>
  <c r="E23" i="6"/>
  <c r="C7" i="6"/>
  <c r="C23" i="6" s="1"/>
</calcChain>
</file>

<file path=xl/sharedStrings.xml><?xml version="1.0" encoding="utf-8"?>
<sst xmlns="http://schemas.openxmlformats.org/spreadsheetml/2006/main" count="105" uniqueCount="46">
  <si>
    <t>№ п/п</t>
  </si>
  <si>
    <t>Наименование получателя средств бюджета городского округа</t>
  </si>
  <si>
    <t>ГРБС - администрация города Мегиона</t>
  </si>
  <si>
    <t>в том числе:</t>
  </si>
  <si>
    <t>МКУ "Капитальное строительство"</t>
  </si>
  <si>
    <t>Администрация города Мегиона</t>
  </si>
  <si>
    <t>МКУ "Служба обеспечения"</t>
  </si>
  <si>
    <t xml:space="preserve">ГРБС - Департамент муниципальной собственности </t>
  </si>
  <si>
    <t>ГРБС - Управление физ.культуры и спорта</t>
  </si>
  <si>
    <t>ГРБС -Департамент финансов</t>
  </si>
  <si>
    <t>ГРБС -Дума города</t>
  </si>
  <si>
    <t>ГРБС -Контрольно-счетная палата</t>
  </si>
  <si>
    <t>ИТОГО</t>
  </si>
  <si>
    <t>МКУ "МЦОГ и МУ"</t>
  </si>
  <si>
    <t>МКУ "Управление ГЗН"</t>
  </si>
  <si>
    <t>МКУ "Централизованная бухгалтерия"</t>
  </si>
  <si>
    <t>ГРБС -Департамент социальной политики</t>
  </si>
  <si>
    <t>в том числе просроченная</t>
  </si>
  <si>
    <t xml:space="preserve">  </t>
  </si>
  <si>
    <t>Кредиты юридическим и физическим лицам 2003-2005 гг.</t>
  </si>
  <si>
    <t>Директор                                  ______________________________</t>
  </si>
  <si>
    <t>Н.А.Мартынюк</t>
  </si>
  <si>
    <t>Главный бухгалтер             _______________________________</t>
  </si>
  <si>
    <t>Н.А.Демочкина</t>
  </si>
  <si>
    <t>Исп.:</t>
  </si>
  <si>
    <t>А.В.Бабийчук</t>
  </si>
  <si>
    <t xml:space="preserve">Объем кредиторской задолженности (руб.)                           </t>
  </si>
  <si>
    <t>в том числе просроченная задолженность</t>
  </si>
  <si>
    <t>Расшифровка просроченной задолженности</t>
  </si>
  <si>
    <t>на 31.12.2016</t>
  </si>
  <si>
    <t>на 01.11.2016</t>
  </si>
  <si>
    <t>Информация о кредиторской задолженности муниципальных казенных учреждений</t>
  </si>
  <si>
    <t xml:space="preserve">Объем дебиторской задолженности (руб.)               </t>
  </si>
  <si>
    <t>Информация о дебиторской задолженности муниципальных казенных учреждений</t>
  </si>
  <si>
    <t>ГРБС -Департамент образования и молодежной политики</t>
  </si>
  <si>
    <t>Департамент образования и молодежной политики</t>
  </si>
  <si>
    <t>МКУ "Центр развития образования"</t>
  </si>
  <si>
    <t>МКУ "МФЦ"</t>
  </si>
  <si>
    <t>МКУ "ДЭИ"</t>
  </si>
  <si>
    <t>МКУ "Мегионские новости"</t>
  </si>
  <si>
    <t>по состоянию                  на 01.11.2018</t>
  </si>
  <si>
    <t>прогноз                    на 31.12.2018</t>
  </si>
  <si>
    <t>по состоянию на 01 ноября текущего финансового года и прогноз ожидаемого исполнения                                                                                     на 31 декабря 2018 текущего финансового года</t>
  </si>
  <si>
    <t>по состоянию на 01 ноября текущего финансового года и прогноз ожидаемого исполнения                                                        на 31 декабря 2018 текущего финансового года</t>
  </si>
  <si>
    <t>По бюджетным кредитам и ссудам, выданных администрацией города юридическим и физическим лицам в 2003 - 2005 годах. По всем суммам задолженности имеются решения суда к исполнению.</t>
  </si>
  <si>
    <t>прогноз                                    на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</si>
</sst>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0" fillId="0" borderId="0" xfId="0" applyBorder="1"/>
    <xf numFmtId="0" fontId="4" fillId="0" borderId="0" xfId="0" applyFont="1" applyBorder="1"/>
    <xf numFmtId="4" fontId="4" fillId="0" borderId="0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2" fillId="0" borderId="1" xfId="0" applyNumberFormat="1" applyFont="1" applyBorder="1"/>
    <xf numFmtId="4" fontId="1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activeCell="D7" sqref="D7"/>
    </sheetView>
  </sheetViews>
  <sheetFormatPr defaultRowHeight="15" x14ac:dyDescent="0.25"/>
  <cols>
    <col min="1" max="1" width="6" customWidth="1"/>
    <col min="2" max="2" width="48.28515625" customWidth="1"/>
    <col min="3" max="3" width="19.7109375" customWidth="1"/>
    <col min="4" max="4" width="18.5703125" customWidth="1"/>
    <col min="5" max="5" width="16.140625" customWidth="1"/>
    <col min="6" max="6" width="27.5703125" customWidth="1"/>
  </cols>
  <sheetData>
    <row r="1" spans="1:6" x14ac:dyDescent="0.25">
      <c r="B1" s="17" t="s">
        <v>31</v>
      </c>
      <c r="C1" s="17"/>
      <c r="D1" s="17"/>
      <c r="E1" s="17"/>
    </row>
    <row r="2" spans="1:6" ht="36.75" customHeight="1" x14ac:dyDescent="0.25">
      <c r="B2" s="26" t="s">
        <v>42</v>
      </c>
      <c r="C2" s="26"/>
      <c r="D2" s="26"/>
      <c r="E2" s="26"/>
    </row>
    <row r="3" spans="1:6" x14ac:dyDescent="0.25">
      <c r="B3" s="17"/>
      <c r="C3" s="17"/>
      <c r="D3" s="9"/>
    </row>
    <row r="5" spans="1:6" ht="30" customHeight="1" x14ac:dyDescent="0.25">
      <c r="A5" s="20" t="s">
        <v>0</v>
      </c>
      <c r="B5" s="22" t="s">
        <v>1</v>
      </c>
      <c r="C5" s="27" t="s">
        <v>26</v>
      </c>
      <c r="D5" s="28"/>
      <c r="E5" s="22" t="s">
        <v>27</v>
      </c>
      <c r="F5" s="15"/>
    </row>
    <row r="6" spans="1:6" ht="30" x14ac:dyDescent="0.25">
      <c r="A6" s="21"/>
      <c r="B6" s="23"/>
      <c r="C6" s="11" t="s">
        <v>40</v>
      </c>
      <c r="D6" s="11" t="s">
        <v>45</v>
      </c>
      <c r="E6" s="23"/>
      <c r="F6" s="15"/>
    </row>
    <row r="7" spans="1:6" x14ac:dyDescent="0.25">
      <c r="A7" s="1">
        <v>1</v>
      </c>
      <c r="B7" s="1" t="s">
        <v>2</v>
      </c>
      <c r="C7" s="3">
        <f>SUM(C8:C16)</f>
        <v>125104640.41</v>
      </c>
      <c r="D7" s="3">
        <f>SUM(D8:D16)</f>
        <v>116004676.73999999</v>
      </c>
      <c r="E7" s="1">
        <v>0</v>
      </c>
      <c r="F7" s="6"/>
    </row>
    <row r="8" spans="1:6" x14ac:dyDescent="0.25">
      <c r="A8" s="1"/>
      <c r="B8" s="1" t="s">
        <v>3</v>
      </c>
      <c r="C8" s="2"/>
      <c r="D8" s="2"/>
      <c r="E8" s="1"/>
      <c r="F8" s="6"/>
    </row>
    <row r="9" spans="1:6" x14ac:dyDescent="0.25">
      <c r="A9" s="1"/>
      <c r="B9" s="1" t="s">
        <v>5</v>
      </c>
      <c r="C9" s="2">
        <v>9799341.5999999996</v>
      </c>
      <c r="D9" s="2">
        <v>0</v>
      </c>
      <c r="E9" s="1">
        <v>0</v>
      </c>
      <c r="F9" s="6"/>
    </row>
    <row r="10" spans="1:6" x14ac:dyDescent="0.25">
      <c r="A10" s="1"/>
      <c r="B10" s="1" t="s">
        <v>4</v>
      </c>
      <c r="C10" s="2">
        <v>100758086.97</v>
      </c>
      <c r="D10" s="2">
        <v>113037158.66</v>
      </c>
      <c r="E10" s="1">
        <v>0</v>
      </c>
      <c r="F10" s="6"/>
    </row>
    <row r="11" spans="1:6" x14ac:dyDescent="0.25">
      <c r="A11" s="1"/>
      <c r="B11" s="1" t="s">
        <v>14</v>
      </c>
      <c r="C11" s="2">
        <v>1549671.58</v>
      </c>
      <c r="D11" s="2">
        <v>0</v>
      </c>
      <c r="E11" s="1">
        <v>0</v>
      </c>
      <c r="F11" s="6"/>
    </row>
    <row r="12" spans="1:6" x14ac:dyDescent="0.25">
      <c r="A12" s="1"/>
      <c r="B12" s="1" t="s">
        <v>6</v>
      </c>
      <c r="C12" s="2">
        <v>4430069.1900000004</v>
      </c>
      <c r="D12" s="2">
        <v>2549644.7400000002</v>
      </c>
      <c r="E12" s="1">
        <v>0</v>
      </c>
      <c r="F12" s="6"/>
    </row>
    <row r="13" spans="1:6" x14ac:dyDescent="0.25">
      <c r="A13" s="1"/>
      <c r="B13" s="1" t="s">
        <v>15</v>
      </c>
      <c r="C13" s="2">
        <v>4017602.86</v>
      </c>
      <c r="D13" s="2">
        <v>18000</v>
      </c>
      <c r="E13" s="1">
        <v>0</v>
      </c>
      <c r="F13" s="6"/>
    </row>
    <row r="14" spans="1:6" x14ac:dyDescent="0.25">
      <c r="A14" s="1"/>
      <c r="B14" s="1" t="s">
        <v>37</v>
      </c>
      <c r="C14" s="2">
        <v>2458553.1800000002</v>
      </c>
      <c r="D14" s="2">
        <v>0</v>
      </c>
      <c r="E14" s="1">
        <v>0</v>
      </c>
      <c r="F14" s="6"/>
    </row>
    <row r="15" spans="1:6" x14ac:dyDescent="0.25">
      <c r="A15" s="1"/>
      <c r="B15" s="1" t="s">
        <v>38</v>
      </c>
      <c r="C15" s="13">
        <v>1764501.13</v>
      </c>
      <c r="D15" s="14">
        <v>392073.34</v>
      </c>
      <c r="E15" s="1">
        <v>0</v>
      </c>
      <c r="F15" s="6"/>
    </row>
    <row r="16" spans="1:6" x14ac:dyDescent="0.25">
      <c r="A16" s="1"/>
      <c r="B16" s="1" t="s">
        <v>39</v>
      </c>
      <c r="C16" s="13">
        <v>326813.90000000002</v>
      </c>
      <c r="D16" s="14">
        <v>7800</v>
      </c>
      <c r="E16" s="1">
        <v>0</v>
      </c>
      <c r="F16" s="6"/>
    </row>
    <row r="17" spans="1:6" ht="30" x14ac:dyDescent="0.25">
      <c r="A17" s="1">
        <v>2</v>
      </c>
      <c r="B17" s="12" t="s">
        <v>34</v>
      </c>
      <c r="C17" s="3">
        <f>C18+C19</f>
        <v>951390.76</v>
      </c>
      <c r="D17" s="3">
        <f>D18+D19</f>
        <v>19200</v>
      </c>
      <c r="E17" s="1">
        <v>0</v>
      </c>
      <c r="F17" s="6"/>
    </row>
    <row r="18" spans="1:6" x14ac:dyDescent="0.25">
      <c r="A18" s="1"/>
      <c r="B18" s="1" t="s">
        <v>35</v>
      </c>
      <c r="C18" s="3">
        <v>644976.15</v>
      </c>
      <c r="D18" s="3">
        <v>0</v>
      </c>
      <c r="E18" s="1">
        <v>0</v>
      </c>
      <c r="F18" s="6"/>
    </row>
    <row r="19" spans="1:6" x14ac:dyDescent="0.25">
      <c r="A19" s="1"/>
      <c r="B19" s="1" t="s">
        <v>36</v>
      </c>
      <c r="C19" s="3">
        <v>306414.61</v>
      </c>
      <c r="D19" s="3">
        <v>19200</v>
      </c>
      <c r="E19" s="1">
        <v>0</v>
      </c>
      <c r="F19" s="6"/>
    </row>
    <row r="20" spans="1:6" x14ac:dyDescent="0.25">
      <c r="A20" s="1">
        <v>3</v>
      </c>
      <c r="B20" s="1" t="s">
        <v>9</v>
      </c>
      <c r="C20" s="3">
        <v>642225.38</v>
      </c>
      <c r="D20" s="3">
        <v>0</v>
      </c>
      <c r="E20" s="1">
        <v>0</v>
      </c>
      <c r="F20" s="6"/>
    </row>
    <row r="21" spans="1:6" x14ac:dyDescent="0.25">
      <c r="A21" s="1">
        <v>4</v>
      </c>
      <c r="B21" s="1" t="s">
        <v>10</v>
      </c>
      <c r="C21" s="3">
        <v>90308.81</v>
      </c>
      <c r="D21" s="3">
        <v>0</v>
      </c>
      <c r="E21" s="1">
        <v>0</v>
      </c>
      <c r="F21" s="6"/>
    </row>
    <row r="22" spans="1:6" x14ac:dyDescent="0.25">
      <c r="A22" s="1">
        <v>5</v>
      </c>
      <c r="B22" s="1" t="s">
        <v>11</v>
      </c>
      <c r="C22" s="3">
        <v>931199.19</v>
      </c>
      <c r="D22" s="3">
        <v>0</v>
      </c>
      <c r="E22" s="1">
        <v>0</v>
      </c>
      <c r="F22" s="6"/>
    </row>
    <row r="23" spans="1:6" hidden="1" x14ac:dyDescent="0.25">
      <c r="A23" s="1"/>
      <c r="B23" s="1"/>
      <c r="C23" s="3"/>
      <c r="D23" s="3"/>
      <c r="E23" s="1"/>
      <c r="F23" s="6"/>
    </row>
    <row r="24" spans="1:6" hidden="1" x14ac:dyDescent="0.25">
      <c r="A24" s="1"/>
      <c r="B24" s="1"/>
      <c r="C24" s="1"/>
      <c r="D24" s="1"/>
      <c r="E24" s="1"/>
      <c r="F24" s="6"/>
    </row>
    <row r="25" spans="1:6" x14ac:dyDescent="0.25">
      <c r="A25" s="1"/>
      <c r="B25" s="5" t="s">
        <v>12</v>
      </c>
      <c r="C25" s="4">
        <f>C7+C17+C20+C21+C22+C23</f>
        <v>127719764.55</v>
      </c>
      <c r="D25" s="4">
        <f>D7+D17+D20+D21+D22+D23</f>
        <v>116023876.73999999</v>
      </c>
      <c r="E25" s="4">
        <f t="shared" ref="E25" si="0">E7+E16+E15+E17+E20+E21+E22+E23</f>
        <v>0</v>
      </c>
      <c r="F25" s="6"/>
    </row>
    <row r="26" spans="1:6" x14ac:dyDescent="0.25">
      <c r="A26" s="6"/>
      <c r="B26" s="7"/>
      <c r="C26" s="8"/>
      <c r="D26" s="8"/>
    </row>
    <row r="27" spans="1:6" x14ac:dyDescent="0.25">
      <c r="A27" s="6"/>
      <c r="C27" s="9"/>
      <c r="D27" s="8"/>
    </row>
    <row r="28" spans="1:6" x14ac:dyDescent="0.25">
      <c r="A28" s="6"/>
      <c r="B28" s="7"/>
      <c r="C28" s="8"/>
      <c r="D28" s="8"/>
    </row>
    <row r="29" spans="1:6" x14ac:dyDescent="0.25">
      <c r="A29" s="6"/>
      <c r="C29" s="9"/>
      <c r="D29" s="8"/>
    </row>
    <row r="32" spans="1:6" x14ac:dyDescent="0.25">
      <c r="B32" s="16"/>
      <c r="C32" s="16"/>
      <c r="D32" s="16"/>
    </row>
    <row r="33" spans="1:9" x14ac:dyDescent="0.25">
      <c r="B33" s="17"/>
      <c r="C33" s="17"/>
      <c r="D33" s="17"/>
    </row>
    <row r="34" spans="1:9" hidden="1" x14ac:dyDescent="0.25">
      <c r="B34" s="18"/>
      <c r="C34" s="19"/>
    </row>
    <row r="35" spans="1:9" ht="30" hidden="1" customHeight="1" x14ac:dyDescent="0.25">
      <c r="A35" s="20" t="s">
        <v>0</v>
      </c>
      <c r="B35" s="22" t="s">
        <v>1</v>
      </c>
      <c r="C35" s="24" t="s">
        <v>32</v>
      </c>
      <c r="D35" s="25"/>
      <c r="E35" s="22" t="s">
        <v>17</v>
      </c>
    </row>
    <row r="36" spans="1:9" hidden="1" x14ac:dyDescent="0.25">
      <c r="A36" s="21"/>
      <c r="B36" s="23"/>
      <c r="C36" s="11" t="s">
        <v>30</v>
      </c>
      <c r="D36" s="11" t="s">
        <v>29</v>
      </c>
      <c r="E36" s="23"/>
    </row>
    <row r="37" spans="1:9" hidden="1" x14ac:dyDescent="0.25">
      <c r="A37" s="1">
        <v>1</v>
      </c>
      <c r="B37" s="1" t="s">
        <v>2</v>
      </c>
      <c r="C37" s="3">
        <f t="shared" ref="C37:E37" si="1">SUM(C38:C44)</f>
        <v>66226987.439999998</v>
      </c>
      <c r="D37" s="3">
        <f t="shared" si="1"/>
        <v>66226987.439999998</v>
      </c>
      <c r="E37" s="3">
        <f t="shared" si="1"/>
        <v>0</v>
      </c>
    </row>
    <row r="38" spans="1:9" hidden="1" x14ac:dyDescent="0.25">
      <c r="A38" s="1"/>
      <c r="B38" s="1" t="s">
        <v>3</v>
      </c>
      <c r="C38" s="2"/>
      <c r="D38" s="2"/>
      <c r="E38" s="1"/>
    </row>
    <row r="39" spans="1:9" hidden="1" x14ac:dyDescent="0.25">
      <c r="A39" s="1"/>
      <c r="B39" s="1" t="s">
        <v>5</v>
      </c>
      <c r="C39" s="2">
        <v>65821389.5</v>
      </c>
      <c r="D39" s="2">
        <v>65821389.5</v>
      </c>
      <c r="E39" s="1">
        <v>0</v>
      </c>
      <c r="I39" t="s">
        <v>18</v>
      </c>
    </row>
    <row r="40" spans="1:9" hidden="1" x14ac:dyDescent="0.25">
      <c r="A40" s="1"/>
      <c r="B40" s="1" t="s">
        <v>4</v>
      </c>
      <c r="C40" s="2">
        <v>35570.75</v>
      </c>
      <c r="D40" s="2">
        <v>35570.75</v>
      </c>
      <c r="E40" s="1">
        <v>0</v>
      </c>
    </row>
    <row r="41" spans="1:9" hidden="1" x14ac:dyDescent="0.25">
      <c r="A41" s="1"/>
      <c r="B41" s="1" t="s">
        <v>14</v>
      </c>
      <c r="C41" s="2">
        <v>119927.19</v>
      </c>
      <c r="D41" s="2">
        <v>119927.19</v>
      </c>
      <c r="E41" s="1">
        <v>0</v>
      </c>
    </row>
    <row r="42" spans="1:9" hidden="1" x14ac:dyDescent="0.25">
      <c r="A42" s="1"/>
      <c r="B42" s="1" t="s">
        <v>6</v>
      </c>
      <c r="C42" s="2">
        <v>155000</v>
      </c>
      <c r="D42" s="2">
        <v>155000</v>
      </c>
      <c r="E42" s="1">
        <v>0</v>
      </c>
    </row>
    <row r="43" spans="1:9" hidden="1" x14ac:dyDescent="0.25">
      <c r="A43" s="1"/>
      <c r="B43" s="1" t="s">
        <v>15</v>
      </c>
      <c r="C43" s="2">
        <v>60000</v>
      </c>
      <c r="D43" s="2">
        <v>60000</v>
      </c>
      <c r="E43" s="1">
        <v>0</v>
      </c>
    </row>
    <row r="44" spans="1:9" hidden="1" x14ac:dyDescent="0.25">
      <c r="A44" s="1"/>
      <c r="B44" s="1" t="s">
        <v>13</v>
      </c>
      <c r="C44" s="2">
        <v>35100</v>
      </c>
      <c r="D44" s="2">
        <v>35100</v>
      </c>
      <c r="E44" s="1">
        <v>0</v>
      </c>
    </row>
    <row r="45" spans="1:9" hidden="1" x14ac:dyDescent="0.25">
      <c r="A45" s="1"/>
      <c r="B45" s="1"/>
      <c r="C45" s="3"/>
      <c r="D45" s="3"/>
      <c r="E45" s="1"/>
    </row>
    <row r="46" spans="1:9" hidden="1" x14ac:dyDescent="0.25">
      <c r="A46" s="1">
        <v>3</v>
      </c>
      <c r="B46" s="1" t="s">
        <v>8</v>
      </c>
      <c r="C46" s="3"/>
      <c r="D46" s="3"/>
      <c r="E46" s="1"/>
    </row>
    <row r="47" spans="1:9" hidden="1" x14ac:dyDescent="0.25">
      <c r="A47" s="1">
        <v>2</v>
      </c>
      <c r="B47" s="1" t="s">
        <v>16</v>
      </c>
      <c r="C47" s="3">
        <v>104174097.75</v>
      </c>
      <c r="D47" s="3">
        <v>55722.92</v>
      </c>
      <c r="E47" s="1">
        <v>55722.92</v>
      </c>
    </row>
    <row r="48" spans="1:9" hidden="1" x14ac:dyDescent="0.25">
      <c r="A48" s="1">
        <v>3</v>
      </c>
      <c r="B48" s="1" t="s">
        <v>9</v>
      </c>
      <c r="C48" s="3">
        <v>0</v>
      </c>
      <c r="D48" s="3">
        <v>0</v>
      </c>
      <c r="E48" s="1"/>
    </row>
    <row r="49" spans="1:5" hidden="1" x14ac:dyDescent="0.25">
      <c r="A49" s="1">
        <v>4</v>
      </c>
      <c r="B49" s="1" t="s">
        <v>10</v>
      </c>
      <c r="C49" s="3">
        <v>0</v>
      </c>
      <c r="D49" s="3">
        <v>0</v>
      </c>
      <c r="E49" s="1"/>
    </row>
    <row r="50" spans="1:5" hidden="1" x14ac:dyDescent="0.25">
      <c r="A50" s="1">
        <v>5</v>
      </c>
      <c r="B50" s="1" t="s">
        <v>11</v>
      </c>
      <c r="C50" s="3">
        <v>0</v>
      </c>
      <c r="D50" s="3">
        <v>0</v>
      </c>
      <c r="E50" s="1"/>
    </row>
    <row r="51" spans="1:5" hidden="1" x14ac:dyDescent="0.25">
      <c r="A51" s="1">
        <v>6</v>
      </c>
      <c r="B51" s="1" t="s">
        <v>19</v>
      </c>
      <c r="C51" s="3">
        <v>5902603.9299999997</v>
      </c>
      <c r="D51" s="3">
        <v>5902603.9299999997</v>
      </c>
      <c r="E51" s="3">
        <v>5902603.9299999997</v>
      </c>
    </row>
    <row r="52" spans="1:5" hidden="1" x14ac:dyDescent="0.25">
      <c r="A52" s="1"/>
      <c r="B52" s="1"/>
      <c r="C52" s="1"/>
      <c r="D52" s="1"/>
      <c r="E52" s="1"/>
    </row>
    <row r="53" spans="1:5" hidden="1" x14ac:dyDescent="0.25">
      <c r="A53" s="1"/>
      <c r="B53" s="5" t="s">
        <v>12</v>
      </c>
      <c r="C53" s="4">
        <f>C37+C46+C45+C47+C48+C49+C50+C51</f>
        <v>176303689.12</v>
      </c>
      <c r="D53" s="4">
        <f t="shared" ref="D53:E53" si="2">D37+D46+D45+D47+D48+D49+D50+D51</f>
        <v>72185314.289999992</v>
      </c>
      <c r="E53" s="4">
        <f t="shared" si="2"/>
        <v>5958326.8499999996</v>
      </c>
    </row>
    <row r="54" spans="1:5" hidden="1" x14ac:dyDescent="0.25"/>
    <row r="55" spans="1:5" hidden="1" x14ac:dyDescent="0.25">
      <c r="B55" t="s">
        <v>20</v>
      </c>
      <c r="C55" s="9" t="s">
        <v>21</v>
      </c>
    </row>
    <row r="56" spans="1:5" hidden="1" x14ac:dyDescent="0.25"/>
    <row r="57" spans="1:5" hidden="1" x14ac:dyDescent="0.25">
      <c r="B57" t="s">
        <v>22</v>
      </c>
      <c r="C57" s="9" t="s">
        <v>23</v>
      </c>
    </row>
    <row r="58" spans="1:5" hidden="1" x14ac:dyDescent="0.25"/>
    <row r="59" spans="1:5" hidden="1" x14ac:dyDescent="0.25"/>
    <row r="60" spans="1:5" hidden="1" x14ac:dyDescent="0.25"/>
    <row r="61" spans="1:5" hidden="1" x14ac:dyDescent="0.25">
      <c r="A61" t="s">
        <v>24</v>
      </c>
      <c r="B61" t="s">
        <v>25</v>
      </c>
    </row>
    <row r="62" spans="1:5" hidden="1" x14ac:dyDescent="0.25"/>
  </sheetData>
  <mergeCells count="15">
    <mergeCell ref="B1:E1"/>
    <mergeCell ref="B2:E2"/>
    <mergeCell ref="B3:C3"/>
    <mergeCell ref="A5:A6"/>
    <mergeCell ref="B5:B6"/>
    <mergeCell ref="C5:D5"/>
    <mergeCell ref="E5:E6"/>
    <mergeCell ref="F5:F6"/>
    <mergeCell ref="B32:D32"/>
    <mergeCell ref="B33:D33"/>
    <mergeCell ref="B34:C34"/>
    <mergeCell ref="A35:A36"/>
    <mergeCell ref="B35:B36"/>
    <mergeCell ref="C35:D35"/>
    <mergeCell ref="E35:E36"/>
  </mergeCells>
  <pageMargins left="0.70866141732283472" right="0.31496062992125984" top="0.55118110236220474" bottom="0.19685039370078741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F50" sqref="F50"/>
    </sheetView>
  </sheetViews>
  <sheetFormatPr defaultRowHeight="15" x14ac:dyDescent="0.25"/>
  <cols>
    <col min="1" max="1" width="6" customWidth="1"/>
    <col min="2" max="2" width="39" customWidth="1"/>
    <col min="3" max="3" width="18.140625" customWidth="1"/>
    <col min="4" max="4" width="17.5703125" customWidth="1"/>
    <col min="5" max="5" width="15.7109375" customWidth="1"/>
    <col min="6" max="6" width="51" customWidth="1"/>
  </cols>
  <sheetData>
    <row r="1" spans="1:6" x14ac:dyDescent="0.25">
      <c r="B1" s="17" t="s">
        <v>33</v>
      </c>
      <c r="C1" s="17"/>
      <c r="D1" s="17"/>
      <c r="E1" s="17"/>
    </row>
    <row r="2" spans="1:6" ht="33.75" customHeight="1" x14ac:dyDescent="0.25">
      <c r="B2" s="26" t="s">
        <v>43</v>
      </c>
      <c r="C2" s="26"/>
      <c r="D2" s="26"/>
      <c r="E2" s="26"/>
    </row>
    <row r="3" spans="1:6" x14ac:dyDescent="0.25">
      <c r="B3" s="17"/>
      <c r="C3" s="17"/>
      <c r="D3" s="9"/>
    </row>
    <row r="4" spans="1:6" hidden="1" x14ac:dyDescent="0.25"/>
    <row r="5" spans="1:6" ht="30" hidden="1" customHeight="1" x14ac:dyDescent="0.25">
      <c r="A5" s="20" t="s">
        <v>0</v>
      </c>
      <c r="B5" s="22" t="s">
        <v>1</v>
      </c>
      <c r="C5" s="27" t="s">
        <v>26</v>
      </c>
      <c r="D5" s="28"/>
      <c r="E5" s="22" t="s">
        <v>27</v>
      </c>
      <c r="F5" s="20" t="s">
        <v>28</v>
      </c>
    </row>
    <row r="6" spans="1:6" hidden="1" x14ac:dyDescent="0.25">
      <c r="A6" s="21"/>
      <c r="B6" s="23"/>
      <c r="C6" s="11" t="s">
        <v>30</v>
      </c>
      <c r="D6" s="10" t="s">
        <v>29</v>
      </c>
      <c r="E6" s="23"/>
      <c r="F6" s="21"/>
    </row>
    <row r="7" spans="1:6" hidden="1" x14ac:dyDescent="0.25">
      <c r="A7" s="1">
        <v>1</v>
      </c>
      <c r="B7" s="1" t="s">
        <v>2</v>
      </c>
      <c r="C7" s="3">
        <f t="shared" ref="C7" si="0">SUM(C8:C14)</f>
        <v>53136102.75</v>
      </c>
      <c r="D7" s="3">
        <f t="shared" ref="D7" si="1">SUM(D8:D14)</f>
        <v>32362775.850000001</v>
      </c>
      <c r="E7" s="1">
        <v>0</v>
      </c>
      <c r="F7" s="1"/>
    </row>
    <row r="8" spans="1:6" hidden="1" x14ac:dyDescent="0.25">
      <c r="A8" s="1"/>
      <c r="B8" s="1" t="s">
        <v>3</v>
      </c>
      <c r="C8" s="2"/>
      <c r="D8" s="2"/>
      <c r="E8" s="1"/>
      <c r="F8" s="1"/>
    </row>
    <row r="9" spans="1:6" hidden="1" x14ac:dyDescent="0.25">
      <c r="A9" s="1"/>
      <c r="B9" s="1" t="s">
        <v>5</v>
      </c>
      <c r="C9" s="2">
        <v>11774015.26</v>
      </c>
      <c r="D9" s="2">
        <v>0</v>
      </c>
      <c r="E9" s="1">
        <v>0</v>
      </c>
      <c r="F9" s="1"/>
    </row>
    <row r="10" spans="1:6" hidden="1" x14ac:dyDescent="0.25">
      <c r="A10" s="1"/>
      <c r="B10" s="1" t="s">
        <v>4</v>
      </c>
      <c r="C10" s="2">
        <v>32749042.469999999</v>
      </c>
      <c r="D10" s="2">
        <v>32345496.550000001</v>
      </c>
      <c r="E10" s="1">
        <v>0</v>
      </c>
      <c r="F10" s="1"/>
    </row>
    <row r="11" spans="1:6" hidden="1" x14ac:dyDescent="0.25">
      <c r="A11" s="1"/>
      <c r="B11" s="1" t="s">
        <v>14</v>
      </c>
      <c r="C11" s="2">
        <v>131820</v>
      </c>
      <c r="D11" s="2">
        <v>0</v>
      </c>
      <c r="E11" s="1">
        <v>0</v>
      </c>
      <c r="F11" s="1"/>
    </row>
    <row r="12" spans="1:6" hidden="1" x14ac:dyDescent="0.25">
      <c r="A12" s="1"/>
      <c r="B12" s="1" t="s">
        <v>6</v>
      </c>
      <c r="C12" s="2">
        <v>4667657.87</v>
      </c>
      <c r="D12" s="2">
        <v>17279.3</v>
      </c>
      <c r="E12" s="1">
        <v>0</v>
      </c>
      <c r="F12" s="1"/>
    </row>
    <row r="13" spans="1:6" hidden="1" x14ac:dyDescent="0.25">
      <c r="A13" s="1"/>
      <c r="B13" s="1" t="s">
        <v>15</v>
      </c>
      <c r="C13" s="2">
        <v>1885781.56</v>
      </c>
      <c r="D13" s="2">
        <v>0</v>
      </c>
      <c r="E13" s="1">
        <v>0</v>
      </c>
      <c r="F13" s="1"/>
    </row>
    <row r="14" spans="1:6" hidden="1" x14ac:dyDescent="0.25">
      <c r="A14" s="1"/>
      <c r="B14" s="1" t="s">
        <v>13</v>
      </c>
      <c r="C14" s="2">
        <v>1927785.59</v>
      </c>
      <c r="D14" s="2">
        <v>0</v>
      </c>
      <c r="E14" s="1">
        <v>0</v>
      </c>
      <c r="F14" s="1"/>
    </row>
    <row r="15" spans="1:6" hidden="1" x14ac:dyDescent="0.25">
      <c r="A15" s="1">
        <v>2</v>
      </c>
      <c r="B15" s="1" t="s">
        <v>7</v>
      </c>
      <c r="C15" s="3"/>
      <c r="D15" s="3"/>
      <c r="E15" s="1"/>
      <c r="F15" s="1"/>
    </row>
    <row r="16" spans="1:6" hidden="1" x14ac:dyDescent="0.25">
      <c r="A16" s="1">
        <v>3</v>
      </c>
      <c r="B16" s="1" t="s">
        <v>8</v>
      </c>
      <c r="C16" s="3">
        <v>0</v>
      </c>
      <c r="D16" s="3">
        <v>0</v>
      </c>
      <c r="E16" s="1"/>
      <c r="F16" s="1"/>
    </row>
    <row r="17" spans="1:6" hidden="1" x14ac:dyDescent="0.25">
      <c r="A17" s="1">
        <v>2</v>
      </c>
      <c r="B17" s="1" t="s">
        <v>16</v>
      </c>
      <c r="C17" s="3">
        <v>65370</v>
      </c>
      <c r="D17" s="3">
        <v>0</v>
      </c>
      <c r="E17" s="1">
        <v>0</v>
      </c>
      <c r="F17" s="1"/>
    </row>
    <row r="18" spans="1:6" hidden="1" x14ac:dyDescent="0.25">
      <c r="A18" s="1">
        <v>3</v>
      </c>
      <c r="B18" s="1" t="s">
        <v>9</v>
      </c>
      <c r="C18" s="3">
        <v>2839.15</v>
      </c>
      <c r="D18" s="3">
        <v>0</v>
      </c>
      <c r="E18" s="1">
        <v>0</v>
      </c>
      <c r="F18" s="1"/>
    </row>
    <row r="19" spans="1:6" hidden="1" x14ac:dyDescent="0.25">
      <c r="A19" s="1">
        <v>4</v>
      </c>
      <c r="B19" s="1" t="s">
        <v>10</v>
      </c>
      <c r="C19" s="3">
        <v>0</v>
      </c>
      <c r="D19" s="3">
        <v>0</v>
      </c>
      <c r="E19" s="1">
        <v>0</v>
      </c>
      <c r="F19" s="1"/>
    </row>
    <row r="20" spans="1:6" hidden="1" x14ac:dyDescent="0.25">
      <c r="A20" s="1">
        <v>5</v>
      </c>
      <c r="B20" s="1" t="s">
        <v>11</v>
      </c>
      <c r="C20" s="3">
        <v>10769</v>
      </c>
      <c r="D20" s="3">
        <v>0</v>
      </c>
      <c r="E20" s="1">
        <v>0</v>
      </c>
      <c r="F20" s="1"/>
    </row>
    <row r="21" spans="1:6" hidden="1" x14ac:dyDescent="0.25">
      <c r="A21" s="1"/>
      <c r="B21" s="1"/>
      <c r="C21" s="3"/>
      <c r="D21" s="3"/>
      <c r="E21" s="1"/>
      <c r="F21" s="1"/>
    </row>
    <row r="22" spans="1:6" hidden="1" x14ac:dyDescent="0.25">
      <c r="A22" s="1"/>
      <c r="B22" s="1"/>
      <c r="C22" s="1"/>
      <c r="D22" s="1"/>
      <c r="E22" s="1"/>
      <c r="F22" s="1"/>
    </row>
    <row r="23" spans="1:6" hidden="1" x14ac:dyDescent="0.25">
      <c r="A23" s="1"/>
      <c r="B23" s="5" t="s">
        <v>12</v>
      </c>
      <c r="C23" s="4">
        <f>C7+C16+C15+C17+C18+C19+C20+C21</f>
        <v>53215080.899999999</v>
      </c>
      <c r="D23" s="4">
        <f>D7+D16+D15+D17+D18+D19+D20+D21</f>
        <v>32362775.850000001</v>
      </c>
      <c r="E23" s="4">
        <f t="shared" ref="E23" si="2">E7+E16+E15+E17+E18+E19+E20+E21</f>
        <v>0</v>
      </c>
      <c r="F23" s="1"/>
    </row>
    <row r="24" spans="1:6" hidden="1" x14ac:dyDescent="0.25">
      <c r="A24" s="6"/>
      <c r="B24" s="7"/>
      <c r="C24" s="8"/>
      <c r="D24" s="8"/>
    </row>
    <row r="25" spans="1:6" hidden="1" x14ac:dyDescent="0.25"/>
    <row r="26" spans="1:6" hidden="1" x14ac:dyDescent="0.25"/>
    <row r="27" spans="1:6" hidden="1" x14ac:dyDescent="0.25">
      <c r="B27" s="17"/>
      <c r="C27" s="17"/>
      <c r="D27" s="17"/>
    </row>
    <row r="28" spans="1:6" hidden="1" x14ac:dyDescent="0.25">
      <c r="B28" s="17"/>
      <c r="C28" s="17"/>
      <c r="D28" s="17"/>
    </row>
    <row r="29" spans="1:6" hidden="1" x14ac:dyDescent="0.25">
      <c r="B29" s="18"/>
      <c r="C29" s="18"/>
    </row>
    <row r="30" spans="1:6" ht="30" customHeight="1" x14ac:dyDescent="0.25">
      <c r="A30" s="20" t="s">
        <v>0</v>
      </c>
      <c r="B30" s="22" t="s">
        <v>1</v>
      </c>
      <c r="C30" s="24" t="s">
        <v>32</v>
      </c>
      <c r="D30" s="25"/>
      <c r="E30" s="22" t="s">
        <v>17</v>
      </c>
      <c r="F30" s="20" t="s">
        <v>28</v>
      </c>
    </row>
    <row r="31" spans="1:6" ht="30" x14ac:dyDescent="0.25">
      <c r="A31" s="21"/>
      <c r="B31" s="23"/>
      <c r="C31" s="11" t="s">
        <v>40</v>
      </c>
      <c r="D31" s="11" t="s">
        <v>41</v>
      </c>
      <c r="E31" s="23"/>
      <c r="F31" s="21"/>
    </row>
    <row r="32" spans="1:6" x14ac:dyDescent="0.25">
      <c r="A32" s="1">
        <v>1</v>
      </c>
      <c r="B32" s="1" t="s">
        <v>2</v>
      </c>
      <c r="C32" s="3">
        <f>SUM(C33:C41)</f>
        <v>8909721.8100000005</v>
      </c>
      <c r="D32" s="3">
        <f t="shared" ref="D32:E32" si="3">SUM(D33:D41)</f>
        <v>1728803.3</v>
      </c>
      <c r="E32" s="3">
        <f t="shared" si="3"/>
        <v>0</v>
      </c>
      <c r="F32" s="1"/>
    </row>
    <row r="33" spans="1:9" x14ac:dyDescent="0.25">
      <c r="A33" s="1"/>
      <c r="B33" s="1" t="s">
        <v>3</v>
      </c>
      <c r="C33" s="2"/>
      <c r="D33" s="2"/>
      <c r="E33" s="1"/>
      <c r="F33" s="1"/>
    </row>
    <row r="34" spans="1:9" x14ac:dyDescent="0.25">
      <c r="A34" s="1"/>
      <c r="B34" s="1" t="s">
        <v>5</v>
      </c>
      <c r="C34" s="2">
        <v>4253363.83</v>
      </c>
      <c r="D34" s="2">
        <v>535771.14</v>
      </c>
      <c r="E34" s="1">
        <v>0</v>
      </c>
      <c r="F34" s="1"/>
      <c r="I34" t="s">
        <v>18</v>
      </c>
    </row>
    <row r="35" spans="1:9" x14ac:dyDescent="0.25">
      <c r="A35" s="1"/>
      <c r="B35" s="1" t="s">
        <v>4</v>
      </c>
      <c r="C35" s="2">
        <v>1226424.92</v>
      </c>
      <c r="D35" s="2">
        <v>147307.16</v>
      </c>
      <c r="E35" s="1">
        <v>0</v>
      </c>
      <c r="F35" s="1"/>
    </row>
    <row r="36" spans="1:9" x14ac:dyDescent="0.25">
      <c r="A36" s="1"/>
      <c r="B36" s="1" t="s">
        <v>14</v>
      </c>
      <c r="C36" s="2">
        <v>73236.45</v>
      </c>
      <c r="D36" s="2">
        <v>212000</v>
      </c>
      <c r="E36" s="1">
        <v>0</v>
      </c>
      <c r="F36" s="1"/>
    </row>
    <row r="37" spans="1:9" x14ac:dyDescent="0.25">
      <c r="A37" s="1"/>
      <c r="B37" s="1" t="s">
        <v>6</v>
      </c>
      <c r="C37" s="2">
        <v>1287565.18</v>
      </c>
      <c r="D37" s="2">
        <v>388409.46</v>
      </c>
      <c r="E37" s="1">
        <v>0</v>
      </c>
      <c r="F37" s="1"/>
    </row>
    <row r="38" spans="1:9" x14ac:dyDescent="0.25">
      <c r="A38" s="1"/>
      <c r="B38" s="1" t="s">
        <v>15</v>
      </c>
      <c r="C38" s="2">
        <v>603924.47</v>
      </c>
      <c r="D38" s="2">
        <v>23000</v>
      </c>
      <c r="E38" s="1"/>
      <c r="F38" s="1"/>
    </row>
    <row r="39" spans="1:9" x14ac:dyDescent="0.25">
      <c r="A39" s="1"/>
      <c r="B39" s="1" t="s">
        <v>37</v>
      </c>
      <c r="C39" s="2">
        <v>1173379.04</v>
      </c>
      <c r="D39" s="2">
        <v>362315.54</v>
      </c>
      <c r="E39" s="1"/>
      <c r="F39" s="1"/>
    </row>
    <row r="40" spans="1:9" x14ac:dyDescent="0.25">
      <c r="A40" s="1"/>
      <c r="B40" s="1" t="s">
        <v>38</v>
      </c>
      <c r="C40" s="2">
        <v>201196.66</v>
      </c>
      <c r="D40" s="2">
        <v>45000</v>
      </c>
      <c r="E40" s="1">
        <v>0</v>
      </c>
      <c r="F40" s="1"/>
    </row>
    <row r="41" spans="1:9" x14ac:dyDescent="0.25">
      <c r="A41" s="1"/>
      <c r="B41" s="1" t="s">
        <v>39</v>
      </c>
      <c r="C41" s="2">
        <v>90631.26</v>
      </c>
      <c r="D41" s="2">
        <v>15000</v>
      </c>
      <c r="E41" s="1">
        <v>0</v>
      </c>
      <c r="F41" s="1"/>
    </row>
    <row r="42" spans="1:9" hidden="1" x14ac:dyDescent="0.25">
      <c r="A42" s="1"/>
      <c r="B42" s="1"/>
      <c r="C42" s="3"/>
      <c r="D42" s="3"/>
      <c r="E42" s="1"/>
      <c r="F42" s="1"/>
    </row>
    <row r="43" spans="1:9" hidden="1" x14ac:dyDescent="0.25">
      <c r="A43" s="1">
        <v>3</v>
      </c>
      <c r="B43" s="1" t="s">
        <v>8</v>
      </c>
      <c r="C43" s="3"/>
      <c r="D43" s="3"/>
      <c r="E43" s="1"/>
      <c r="F43" s="1"/>
    </row>
    <row r="44" spans="1:9" ht="32.25" customHeight="1" x14ac:dyDescent="0.25">
      <c r="A44" s="1">
        <v>2</v>
      </c>
      <c r="B44" s="12" t="s">
        <v>34</v>
      </c>
      <c r="C44" s="3">
        <f>C45+C46</f>
        <v>23163588.879999999</v>
      </c>
      <c r="D44" s="3">
        <f>D45+D46</f>
        <v>47568.47</v>
      </c>
      <c r="E44" s="3">
        <f>E45+E46</f>
        <v>0</v>
      </c>
      <c r="F44" s="12"/>
    </row>
    <row r="45" spans="1:9" ht="35.25" customHeight="1" x14ac:dyDescent="0.25">
      <c r="A45" s="1"/>
      <c r="B45" s="12" t="s">
        <v>35</v>
      </c>
      <c r="C45" s="3">
        <v>23095188.879999999</v>
      </c>
      <c r="D45" s="14">
        <v>45068.47</v>
      </c>
      <c r="E45" s="1">
        <v>0</v>
      </c>
      <c r="F45" s="12"/>
    </row>
    <row r="46" spans="1:9" ht="20.25" customHeight="1" x14ac:dyDescent="0.25">
      <c r="A46" s="1"/>
      <c r="B46" s="12" t="s">
        <v>36</v>
      </c>
      <c r="C46" s="3">
        <v>68400</v>
      </c>
      <c r="D46" s="14">
        <v>2500</v>
      </c>
      <c r="E46" s="1">
        <v>0</v>
      </c>
      <c r="F46" s="12"/>
    </row>
    <row r="47" spans="1:9" x14ac:dyDescent="0.25">
      <c r="A47" s="1">
        <v>3</v>
      </c>
      <c r="B47" s="1" t="s">
        <v>9</v>
      </c>
      <c r="C47" s="3">
        <v>284210.40000000002</v>
      </c>
      <c r="D47" s="3">
        <v>35000</v>
      </c>
      <c r="E47" s="1">
        <v>0</v>
      </c>
      <c r="F47" s="1"/>
    </row>
    <row r="48" spans="1:9" x14ac:dyDescent="0.25">
      <c r="A48" s="1">
        <v>4</v>
      </c>
      <c r="B48" s="1" t="s">
        <v>10</v>
      </c>
      <c r="C48" s="3">
        <v>0</v>
      </c>
      <c r="D48" s="3">
        <v>0</v>
      </c>
      <c r="E48" s="1">
        <v>0</v>
      </c>
      <c r="F48" s="1"/>
    </row>
    <row r="49" spans="1:6" x14ac:dyDescent="0.25">
      <c r="A49" s="1">
        <v>5</v>
      </c>
      <c r="B49" s="1" t="s">
        <v>11</v>
      </c>
      <c r="C49" s="3">
        <v>18182.509999999998</v>
      </c>
      <c r="D49" s="3">
        <v>0</v>
      </c>
      <c r="E49" s="1">
        <v>0</v>
      </c>
      <c r="F49" s="1"/>
    </row>
    <row r="50" spans="1:6" ht="73.5" customHeight="1" x14ac:dyDescent="0.25">
      <c r="A50" s="1">
        <v>6</v>
      </c>
      <c r="B50" s="12" t="s">
        <v>19</v>
      </c>
      <c r="C50" s="3">
        <v>6712085.0800000001</v>
      </c>
      <c r="D50" s="3">
        <v>6759585.5599999996</v>
      </c>
      <c r="E50" s="3">
        <v>6759585.5599999996</v>
      </c>
      <c r="F50" s="12" t="s">
        <v>44</v>
      </c>
    </row>
    <row r="51" spans="1:6" ht="14.25" customHeight="1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5" t="s">
        <v>12</v>
      </c>
      <c r="C52" s="4">
        <f>C32+C43+C42+C44+C47+C48+C49+C50</f>
        <v>39087788.68</v>
      </c>
      <c r="D52" s="4">
        <f>D32+D43+D42+D44+D47+D48+D49+D50</f>
        <v>8570957.3300000001</v>
      </c>
      <c r="E52" s="4">
        <f t="shared" ref="E52" si="4">E32+E43+E42+E44+E47+E48+E49+E50</f>
        <v>6759585.5599999996</v>
      </c>
      <c r="F52" s="1"/>
    </row>
    <row r="54" spans="1:6" x14ac:dyDescent="0.25">
      <c r="C54" s="9"/>
    </row>
    <row r="56" spans="1:6" x14ac:dyDescent="0.25">
      <c r="C56" s="9"/>
    </row>
  </sheetData>
  <mergeCells count="16">
    <mergeCell ref="A30:A31"/>
    <mergeCell ref="B30:B31"/>
    <mergeCell ref="E30:E31"/>
    <mergeCell ref="C5:D5"/>
    <mergeCell ref="B3:C3"/>
    <mergeCell ref="A5:A6"/>
    <mergeCell ref="B5:B6"/>
    <mergeCell ref="F5:F6"/>
    <mergeCell ref="B1:E1"/>
    <mergeCell ref="B2:E2"/>
    <mergeCell ref="C30:D30"/>
    <mergeCell ref="F30:F31"/>
    <mergeCell ref="E5:E6"/>
    <mergeCell ref="B27:D27"/>
    <mergeCell ref="B28:D28"/>
    <mergeCell ref="B29:C29"/>
  </mergeCells>
  <pageMargins left="0.70866141732283472" right="0.31496062992125984" top="0.55118110236220474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кредит</vt:lpstr>
      <vt:lpstr>дебит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2018-11-13T04:46:51Z</dcterms:modified>
</cp:coreProperties>
</file>