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БЮДЖЕТНОГО ПЛАНИРОВАНИЯ И ФИНАНСИРОВАНИЯ\рро\ОТДЕЛ БЮДЖЕТНОГО ПЛАНИРОВАНИЯ И ФИНАНСИРОВАНИЯ\Сяфукова\УТОЧНЕНИЕ 2018\5.уточнение в декабре\Пояснительная записка\"/>
    </mc:Choice>
  </mc:AlternateContent>
  <bookViews>
    <workbookView xWindow="0" yWindow="0" windowWidth="28800" windowHeight="12300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декабрь" sheetId="28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Titles" localSheetId="11">декабрь!$4:$4</definedName>
    <definedName name="_xlnm.Print_Area" localSheetId="11">декабрь!$A$1:$E$67</definedName>
    <definedName name="_xlnm.Print_Area" localSheetId="0">пр.1!$C$1:$S$17</definedName>
    <definedName name="_xlnm.Print_Area" localSheetId="1">пр.2!$A$1:$C$16</definedName>
  </definedNames>
  <calcPr calcId="162913"/>
</workbook>
</file>

<file path=xl/calcChain.xml><?xml version="1.0" encoding="utf-8"?>
<calcChain xmlns="http://schemas.openxmlformats.org/spreadsheetml/2006/main">
  <c r="E15" i="28" l="1"/>
  <c r="E6" i="28"/>
  <c r="E7" i="28"/>
  <c r="E13" i="28"/>
  <c r="E16" i="28" l="1"/>
  <c r="E61" i="28" l="1"/>
  <c r="E9" i="28" l="1"/>
  <c r="E11" i="28"/>
  <c r="E63" i="28" l="1"/>
  <c r="E59" i="28" l="1"/>
  <c r="E55" i="28"/>
  <c r="E45" i="28"/>
  <c r="E43" i="28"/>
  <c r="E41" i="28"/>
  <c r="E39" i="28"/>
  <c r="E31" i="28"/>
  <c r="E27" i="28"/>
  <c r="E19" i="28"/>
  <c r="E25" i="28"/>
  <c r="E33" i="28" l="1"/>
  <c r="E50" i="28" l="1"/>
  <c r="E35" i="28" l="1"/>
  <c r="E57" i="28" l="1"/>
  <c r="E51" i="28"/>
  <c r="E49" i="28"/>
  <c r="E47" i="28"/>
  <c r="E37" i="28"/>
  <c r="E23" i="28"/>
  <c r="E17" i="28"/>
  <c r="E53" i="28" l="1"/>
  <c r="E29" i="28"/>
  <c r="E21" i="28"/>
  <c r="E66" i="28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<sst xmlns="http://schemas.openxmlformats.org/spreadsheetml/2006/main" count="1432" uniqueCount="415">
  <si>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</si>
  <si>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</si>
  <si>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</si>
  <si>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</si>
  <si>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</si>
  <si>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</si>
  <si>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</si>
  <si>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</si>
  <si>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</si>
  <si>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</si>
  <si>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</si>
  <si>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</si>
  <si>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</si>
  <si>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</si>
  <si>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</si>
  <si>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</si>
  <si>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</si>
  <si>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</si>
  <si>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</si>
  <si>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</si>
  <si>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</si>
  <si>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</si>
  <si>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</si>
  <si>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</si>
  <si>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</si>
  <si>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</si>
  <si>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</si>
  <si>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</si>
  <si>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</si>
  <si>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</si>
  <si>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</si>
  <si>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</si>
  <si>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</si>
  <si>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</si>
  <si>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</si>
  <si>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</si>
  <si>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</si>
  <si>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</si>
  <si>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</si>
  <si>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</si>
  <si>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</si>
  <si>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</si>
  <si>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</si>
  <si>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</si>
  <si>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</si>
  <si>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</si>
  <si>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</si>
  <si>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</si>
  <si>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</si>
  <si>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</si>
  <si>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</si>
  <si>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</si>
  <si>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</si>
  <si>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</si>
  <si>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</si>
  <si>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</si>
  <si>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</si>
  <si>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</si>
  <si>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</si>
  <si>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</si>
  <si>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</si>
  <si>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</si>
  <si>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</si>
  <si>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</si>
  <si>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</si>
  <si>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</si>
  <si>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</si>
  <si>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</si>
  <si>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</si>
  <si>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</si>
  <si>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</si>
  <si>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</si>
  <si>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</si>
  <si>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</si>
  <si>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</si>
  <si>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</si>
  <si>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</si>
  <si>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</si>
  <si>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</si>
  <si>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</si>
  <si>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</si>
  <si>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</si>
  <si>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</si>
  <si>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</si>
  <si>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</si>
  <si>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</si>
  <si>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</si>
  <si>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</si>
  <si>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</si>
  <si>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</si>
  <si>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</si>
  <si>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</si>
  <si>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</si>
  <si>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</si>
  <si>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</si>
  <si>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</si>
  <si>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</si>
  <si>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</si>
  <si>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</si>
  <si>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</si>
  <si>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</si>
  <si>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</si>
  <si>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</si>
  <si>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</si>
  <si>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</si>
  <si>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</si>
  <si>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</si>
  <si>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</si>
  <si>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</si>
  <si>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</si>
  <si>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</si>
  <si>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</si>
  <si>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</si>
  <si>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</si>
  <si>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</si>
  <si>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</si>
  <si>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</si>
  <si>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</si>
  <si>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</si>
  <si>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</si>
  <si>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</si>
  <si>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</si>
  <si>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</si>
  <si>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</si>
  <si>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</si>
  <si>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</si>
  <si>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</si>
  <si>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</si>
  <si>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</si>
  <si>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</si>
  <si>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</si>
  <si>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</si>
  <si>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</si>
  <si>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</si>
  <si>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</si>
  <si>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</si>
  <si>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</si>
  <si>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</si>
  <si>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</si>
  <si>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</si>
  <si>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</si>
  <si>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</si>
  <si>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</si>
  <si>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</si>
  <si>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</si>
  <si>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</si>
  <si>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</si>
  <si>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</si>
  <si>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</si>
  <si>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</si>
  <si>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</si>
  <si>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</si>
  <si>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</si>
  <si>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</si>
  <si>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</si>
  <si>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</si>
  <si>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</si>
  <si>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</si>
  <si>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</si>
  <si>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</si>
  <si>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</si>
  <si>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</si>
  <si>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</si>
  <si>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</si>
  <si>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</si>
  <si>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</si>
  <si>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</si>
  <si>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</si>
  <si>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</si>
  <si>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</si>
  <si>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</si>
  <si>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</si>
  <si>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</si>
  <si>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</si>
  <si>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</si>
  <si>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</si>
  <si>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</si>
  <si>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</si>
  <si>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</si>
  <si>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</si>
  <si>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</si>
  <si>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</si>
  <si>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</si>
  <si>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</si>
  <si>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</si>
  <si>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</si>
  <si>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</si>
  <si>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</si>
  <si>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</si>
  <si>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</si>
  <si>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</si>
  <si>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</si>
  <si>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</si>
  <si>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</si>
  <si>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</si>
  <si>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</si>
  <si>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</si>
  <si>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</si>
  <si>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</si>
  <si>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</si>
  <si>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</si>
  <si>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</si>
  <si>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</si>
  <si>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</si>
  <si>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</si>
  <si>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</si>
  <si>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</si>
  <si>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</si>
  <si>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</si>
  <si>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</si>
  <si>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</si>
  <si>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</si>
  <si>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</si>
  <si>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</si>
  <si>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</si>
  <si>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</si>
  <si>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</si>
  <si>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</si>
  <si>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</si>
  <si>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</si>
  <si>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</si>
  <si>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</si>
  <si>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</si>
  <si>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</si>
  <si>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</si>
  <si>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</si>
  <si>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</si>
  <si>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</si>
  <si>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</si>
  <si>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</si>
  <si>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</si>
  <si>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</si>
  <si>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</si>
  <si>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</si>
  <si>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</si>
  <si>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</si>
  <si>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</si>
  <si>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</si>
  <si>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</si>
  <si>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</si>
  <si>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</si>
  <si>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</si>
  <si>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</si>
  <si>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</si>
  <si>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</si>
  <si>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</si>
  <si>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</si>
  <si>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</si>
  <si>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</si>
  <si>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</si>
  <si>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</si>
  <si>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</si>
  <si>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</si>
  <si>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</si>
  <si>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</si>
  <si>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</si>
  <si>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</si>
  <si>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</si>
  <si>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</si>
  <si>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</si>
  <si>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</si>
  <si>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</si>
  <si>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</si>
  <si>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</si>
  <si>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</si>
  <si>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</si>
  <si>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</si>
  <si>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</si>
  <si>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</si>
  <si>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</si>
  <si>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</si>
  <si>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</si>
  <si>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</si>
  <si>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</si>
  <si>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</si>
  <si>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</si>
  <si>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</si>
  <si>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</si>
  <si>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</si>
  <si>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</si>
  <si>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</si>
  <si>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</si>
  <si>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</si>
  <si>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</si>
  <si>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</si>
  <si>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</si>
  <si>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</si>
  <si>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</si>
  <si>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</si>
  <si>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</si>
  <si>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</si>
  <si>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</si>
  <si>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</si>
  <si>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</si>
  <si>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</si>
  <si>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</si>
  <si>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</si>
  <si>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</si>
  <si>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</si>
  <si>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</si>
  <si>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</si>
  <si>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</si>
  <si>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</si>
  <si>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</si>
  <si>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</si>
  <si>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</si>
  <si>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</si>
  <si>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</si>
  <si>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</si>
  <si>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</si>
  <si>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</si>
  <si>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</si>
  <si>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</si>
  <si>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</si>
  <si>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</si>
  <si>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</si>
  <si>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</si>
  <si>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</si>
  <si>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</si>
  <si>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</si>
  <si>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</si>
  <si>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</si>
  <si>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</si>
  <si>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</si>
  <si>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</si>
  <si>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</si>
  <si>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</si>
  <si>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</si>
  <si>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</si>
  <si>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</si>
  <si>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</si>
  <si>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</si>
  <si>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</si>
  <si>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</si>
  <si>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</si>
  <si>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</si>
  <si>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</si>
  <si>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</si>
  <si>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</si>
  <si>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</si>
  <si>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</si>
  <si>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</si>
  <si>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</si>
  <si>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</si>
  <si>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</si>
  <si>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</si>
  <si>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</si>
  <si>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</si>
  <si>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</si>
  <si>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</si>
  <si>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</si>
  <si>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</si>
  <si>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</si>
  <si>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</si>
  <si>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</si>
  <si>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</si>
  <si>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</si>
  <si>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</si>
  <si>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</si>
  <si>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</si>
  <si>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</si>
  <si>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</si>
  <si>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</si>
  <si>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</si>
  <si>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</si>
  <si>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</si>
  <si>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</si>
  <si>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</si>
  <si>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 xml:space="preserve">    К Ц С Р </t>
  </si>
  <si>
    <t>Сумма             (тыс. рублей)</t>
  </si>
  <si>
    <t>1</t>
  </si>
  <si>
    <t>Непрограммные расходы органов местного самоуправления</t>
  </si>
  <si>
    <t>Всего расходов:</t>
  </si>
  <si>
    <t xml:space="preserve"> к пояснительной записке</t>
  </si>
  <si>
    <t>ДОХОДЫ</t>
  </si>
  <si>
    <t>РАСХОДЫ (муниципальные программы)</t>
  </si>
  <si>
    <t>Развитие систем гражданской защиты населения городского округа город Мегион в 2014-2020 годах</t>
  </si>
  <si>
    <t>Улучшение условий и охраны труда в  городском округе город Мегион на 2014-2020 годы</t>
  </si>
  <si>
    <t>Поддержка и развитие малого и среднего предпринимательства  на территории городского округа город Мегион на 2014-2020 годы</t>
  </si>
  <si>
    <t>Поддержка  социально - ориентированных некоммерческих организаций на 2014-2020 годы</t>
  </si>
  <si>
    <t>Управление муниципальными финансами городского округа город Мегион на 2014 - 2020 годы</t>
  </si>
  <si>
    <t>Развитие культуры и туризма в городском округе город Мегион на 2014 - 2020 годы</t>
  </si>
  <si>
    <t>Информационное обеспечение деятельности органов местного самоуправления городского округа город Мегион на 2014-2020 годы</t>
  </si>
  <si>
    <t>Развитие физической культуры и спорта в муниципальном образовании  город Мегион на 2014 -2020 годы</t>
  </si>
  <si>
    <t>Управление муниципальным имуществом городского округа город Мегион на 2014-2020 годы</t>
  </si>
  <si>
    <t>Обеспечение доступным и комфортным жильем жителей городского округа город Мегион в 2014-2020 годах</t>
  </si>
  <si>
    <t>Развитие информационного общества на территории городского округа город Мегион на 2014-2020 годы</t>
  </si>
  <si>
    <t>Развитие жилищно-коммунального комплекса и повышение энергетической эффективности в городском округе город Мегион на 2014-2020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</si>
  <si>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</t>
  </si>
  <si>
    <t>Мероприятия в области градостроительной деятельности городского округа город Мегион на 2014 год и период до 2021 года</t>
  </si>
  <si>
    <t>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</t>
  </si>
  <si>
    <t>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</t>
  </si>
  <si>
    <t>Развитие системы образования  и молодежной политики городского округа город Мегион на 2014 год и плановый период 2015-2020 годов</t>
  </si>
  <si>
    <t>Развитие муниципального управления на 2015-2020 годы</t>
  </si>
  <si>
    <t>Развитие системы обращения с отходами производства и потребления на территории городского округа город Мегион на 2015-2023 годы</t>
  </si>
  <si>
    <t>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</si>
  <si>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Развитие транспортной системы городского округа город Мегион на 2014-2020 годы</t>
  </si>
  <si>
    <t>приложение1</t>
  </si>
  <si>
    <t>Глава города                                                                                                                                         О.А.Дейнека</t>
  </si>
  <si>
    <t xml:space="preserve">Наименование муниципальной программы </t>
  </si>
  <si>
    <t>Увеличение налога на доходы физических лиц</t>
  </si>
  <si>
    <t>Увеличение доходов от сдачи в аренду имущества, составляющего городскую казну</t>
  </si>
  <si>
    <t>Распределение дополнительно полученных доходов и поступлений</t>
  </si>
  <si>
    <t>Ликвидация и расселение приспособленных для проживания строений (балочных массивов) - доля софинансирования из местного бюджета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</si>
  <si>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</si>
  <si>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Выплата пенсии за выслугу лет</t>
  </si>
  <si>
    <t>Оплата исполнительских сборов (ДМС)</t>
  </si>
  <si>
    <t>Оплата земельного налога</t>
  </si>
  <si>
    <t>Выплаты уволенным сотрудникам в связи с ликвидацией муниципального казенного учреждения "Дирекция по эксплуатации имущества", согласно постановлению администрации города от 29.10.2018 №2294 "О ликвидации муниципального казенного учреждения "Дирекция по эксплуатации имущества"</t>
  </si>
  <si>
    <t>Муниципальная программа "Улучшение условий и охраны труда в  городском округе город Мегион на 2014-2020 годы"</t>
  </si>
  <si>
    <t>Всего средств к распределению:</t>
  </si>
  <si>
    <t xml:space="preserve">СРЕДСТВА ОТ ПРОДАЖИ АКЦИЙ </t>
  </si>
  <si>
    <t>НЕПРОГРАММНЫЕ РАСХОДЫ</t>
  </si>
  <si>
    <t xml:space="preserve">Основное мероприятие "Снижение производственного травматизма" </t>
  </si>
  <si>
    <t>Единовременное денежное вознаграждение к Почетной грамоте (Дума 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</si>
</sst>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5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3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54" fillId="0" borderId="0" xfId="36" applyNumberFormat="1" applyFont="1" applyProtection="1">
      <protection hidden="1"/>
    </xf>
    <xf numFmtId="0" fontId="22" fillId="0" borderId="0" xfId="13" applyFont="1"/>
    <xf numFmtId="0" fontId="55" fillId="0" borderId="0" xfId="36" applyNumberFormat="1" applyFont="1" applyAlignment="1" applyProtection="1">
      <alignment horizontal="center"/>
      <protection hidden="1"/>
    </xf>
    <xf numFmtId="0" fontId="33" fillId="0" borderId="0" xfId="13" applyFont="1" applyAlignment="1">
      <alignment horizontal="center"/>
    </xf>
    <xf numFmtId="0" fontId="33" fillId="0" borderId="0" xfId="13" applyFont="1"/>
    <xf numFmtId="0" fontId="22" fillId="7" borderId="0" xfId="13" applyFont="1" applyFill="1"/>
    <xf numFmtId="4" fontId="22" fillId="0" borderId="0" xfId="13" applyNumberFormat="1" applyFont="1"/>
    <xf numFmtId="0" fontId="22" fillId="0" borderId="1" xfId="13" applyFont="1" applyBorder="1"/>
    <xf numFmtId="0" fontId="22" fillId="0" borderId="1" xfId="13" applyFont="1" applyBorder="1" applyProtection="1">
      <protection hidden="1"/>
    </xf>
    <xf numFmtId="0" fontId="54" fillId="0" borderId="1" xfId="36" applyNumberFormat="1" applyFont="1" applyBorder="1" applyProtection="1">
      <protection hidden="1"/>
    </xf>
    <xf numFmtId="0" fontId="33" fillId="0" borderId="1" xfId="13" applyFont="1" applyBorder="1" applyProtection="1">
      <protection hidden="1"/>
    </xf>
    <xf numFmtId="0" fontId="48" fillId="7" borderId="1" xfId="13" applyNumberFormat="1" applyFont="1" applyFill="1" applyBorder="1" applyAlignment="1" applyProtection="1">
      <alignment horizontal="center" vertical="center"/>
      <protection hidden="1"/>
    </xf>
    <xf numFmtId="0" fontId="56" fillId="0" borderId="0" xfId="36" applyNumberFormat="1" applyFont="1" applyAlignment="1" applyProtection="1">
      <alignment horizontal="center"/>
      <protection hidden="1"/>
    </xf>
    <xf numFmtId="0" fontId="57" fillId="7" borderId="1" xfId="13" applyNumberFormat="1" applyFont="1" applyFill="1" applyBorder="1" applyAlignment="1" applyProtection="1">
      <alignment horizontal="center" vertical="top" wrapText="1"/>
      <protection hidden="1"/>
    </xf>
    <xf numFmtId="0" fontId="57" fillId="7" borderId="1" xfId="13" applyNumberFormat="1" applyFont="1" applyFill="1" applyBorder="1" applyAlignment="1" applyProtection="1">
      <alignment horizontal="center" vertical="center" wrapText="1"/>
      <protection hidden="1"/>
    </xf>
    <xf numFmtId="0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center" vertical="center"/>
      <protection hidden="1"/>
    </xf>
    <xf numFmtId="165" fontId="58" fillId="7" borderId="1" xfId="13" applyNumberFormat="1" applyFont="1" applyFill="1" applyBorder="1" applyAlignment="1" applyProtection="1">
      <alignment horizontal="center" vertical="center"/>
      <protection hidden="1"/>
    </xf>
    <xf numFmtId="0" fontId="57" fillId="9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7" fillId="7" borderId="1" xfId="13" applyNumberFormat="1" applyFont="1" applyFill="1" applyBorder="1" applyAlignment="1" applyProtection="1">
      <alignment horizontal="left" vertical="center" wrapText="1"/>
      <protection hidden="1"/>
    </xf>
    <xf numFmtId="165" fontId="57" fillId="7" borderId="1" xfId="13" applyNumberFormat="1" applyFont="1" applyFill="1" applyBorder="1" applyAlignment="1" applyProtection="1">
      <alignment horizontal="center" vertical="center"/>
      <protection hidden="1"/>
    </xf>
    <xf numFmtId="170" fontId="57" fillId="9" borderId="1" xfId="13" applyNumberFormat="1" applyFont="1" applyFill="1" applyBorder="1" applyAlignment="1" applyProtection="1">
      <alignment horizontal="center" vertical="center"/>
      <protection hidden="1"/>
    </xf>
    <xf numFmtId="0" fontId="58" fillId="7" borderId="1" xfId="13" applyNumberFormat="1" applyFont="1" applyFill="1" applyBorder="1" applyAlignment="1" applyProtection="1">
      <alignment horizontal="left" vertical="center"/>
      <protection hidden="1"/>
    </xf>
    <xf numFmtId="170" fontId="58" fillId="7" borderId="1" xfId="13" applyNumberFormat="1" applyFont="1" applyFill="1" applyBorder="1" applyAlignment="1" applyProtection="1">
      <alignment horizontal="center" vertical="center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165" fontId="58" fillId="7" borderId="1" xfId="13" applyNumberFormat="1" applyFont="1" applyFill="1" applyBorder="1" applyAlignment="1" applyProtection="1">
      <alignment horizontal="center" wrapText="1"/>
      <protection hidden="1"/>
    </xf>
    <xf numFmtId="170" fontId="57" fillId="7" borderId="1" xfId="13" applyNumberFormat="1" applyFont="1" applyFill="1" applyBorder="1" applyAlignment="1" applyProtection="1">
      <alignment horizontal="center" vertical="center"/>
      <protection hidden="1"/>
    </xf>
    <xf numFmtId="169" fontId="57" fillId="8" borderId="1" xfId="13" applyNumberFormat="1" applyFont="1" applyFill="1" applyBorder="1" applyAlignment="1" applyProtection="1">
      <alignment wrapText="1"/>
      <protection hidden="1"/>
    </xf>
    <xf numFmtId="0" fontId="58" fillId="0" borderId="1" xfId="13" applyFont="1" applyBorder="1"/>
    <xf numFmtId="165" fontId="57" fillId="0" borderId="1" xfId="13" applyNumberFormat="1" applyFont="1" applyBorder="1" applyAlignment="1">
      <alignment horizontal="center"/>
    </xf>
    <xf numFmtId="0" fontId="58" fillId="0" borderId="0" xfId="13" applyFont="1"/>
    <xf numFmtId="0" fontId="57" fillId="0" borderId="1" xfId="13" applyFont="1" applyBorder="1" applyAlignment="1">
      <alignment horizontal="left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0" fontId="58" fillId="7" borderId="1" xfId="13" applyNumberFormat="1" applyFont="1" applyFill="1" applyBorder="1" applyAlignment="1" applyProtection="1">
      <alignment horizontal="left" vertical="center"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9" fontId="57" fillId="9" borderId="1" xfId="13" applyNumberFormat="1" applyFont="1" applyFill="1" applyBorder="1" applyAlignment="1" applyProtection="1">
      <alignment wrapText="1"/>
      <protection hidden="1"/>
    </xf>
    <xf numFmtId="0" fontId="22" fillId="0" borderId="0" xfId="13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57" fillId="0" borderId="0" xfId="13" applyNumberFormat="1" applyFont="1" applyFill="1" applyAlignment="1" applyProtection="1">
      <alignment horizontal="center" vertical="center" wrapText="1"/>
      <protection hidden="1"/>
    </xf>
    <xf numFmtId="169" fontId="58" fillId="7" borderId="1" xfId="13" applyNumberFormat="1" applyFont="1" applyFill="1" applyBorder="1" applyAlignment="1" applyProtection="1">
      <alignment wrapText="1"/>
      <protection hidden="1"/>
    </xf>
    <xf numFmtId="0" fontId="58" fillId="0" borderId="0" xfId="13" applyFont="1" applyAlignment="1">
      <alignment horizontal="left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38"/>
      <c r="P1" s="338"/>
      <c r="Q1" s="3"/>
      <c r="R1" s="334" t="s">
        <v>18</v>
      </c>
      <c r="S1" s="335"/>
    </row>
    <row r="2" spans="1:21" ht="15.75" x14ac:dyDescent="0.25">
      <c r="O2" s="3"/>
      <c r="P2" s="3"/>
      <c r="Q2" s="3"/>
      <c r="R2" s="338" t="s">
        <v>272</v>
      </c>
      <c r="S2" s="338"/>
      <c r="T2" s="25"/>
      <c r="U2" s="26"/>
    </row>
    <row r="3" spans="1:21" ht="18" customHeight="1" x14ac:dyDescent="0.2">
      <c r="C3" s="339" t="s">
        <v>305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40" t="s">
        <v>1</v>
      </c>
      <c r="E6" s="340"/>
      <c r="F6" s="336" t="s">
        <v>16</v>
      </c>
      <c r="G6" s="337"/>
      <c r="H6" s="340" t="s">
        <v>13</v>
      </c>
      <c r="I6" s="340"/>
      <c r="J6" s="340"/>
      <c r="K6" s="340"/>
      <c r="L6" s="340"/>
      <c r="M6" s="340" t="s">
        <v>14</v>
      </c>
      <c r="N6" s="340"/>
      <c r="O6" s="340"/>
      <c r="P6" s="340"/>
      <c r="Q6" s="340"/>
      <c r="R6" s="340"/>
      <c r="S6" s="340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328</v>
      </c>
      <c r="B4" s="34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5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25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319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5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5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16" zoomScaleNormal="100" zoomScaleSheetLayoutView="100" workbookViewId="0">
      <selection activeCell="G14" sqref="G14"/>
    </sheetView>
  </sheetViews>
  <sheetFormatPr defaultColWidth="9.140625" defaultRowHeight="18.75" x14ac:dyDescent="0.3"/>
  <cols>
    <col min="1" max="1" width="0.140625" style="296" customWidth="1"/>
    <col min="2" max="2" width="0.140625" style="296" hidden="1" customWidth="1"/>
    <col min="3" max="3" width="2.7109375" style="296" hidden="1" customWidth="1"/>
    <col min="4" max="4" width="136.140625" style="296" customWidth="1"/>
    <col min="5" max="5" width="22.7109375" style="296" customWidth="1"/>
    <col min="6" max="6" width="9.140625" style="296" customWidth="1"/>
    <col min="7" max="7" width="20.5703125" style="296" customWidth="1"/>
    <col min="8" max="8" width="13.85546875" style="296" customWidth="1"/>
    <col min="9" max="229" width="9.140625" style="296" customWidth="1"/>
    <col min="230" max="16384" width="9.140625" style="296"/>
  </cols>
  <sheetData>
    <row r="1" spans="1:7" ht="18" customHeight="1" x14ac:dyDescent="0.3">
      <c r="A1" s="295"/>
      <c r="B1" s="295"/>
      <c r="C1" s="295"/>
      <c r="D1" s="352" t="s">
        <v>397</v>
      </c>
      <c r="E1" s="353"/>
    </row>
    <row r="2" spans="1:7" ht="18" customHeight="1" x14ac:dyDescent="0.3">
      <c r="A2" s="295"/>
      <c r="B2" s="295"/>
      <c r="C2" s="295"/>
      <c r="D2" s="352" t="s">
        <v>373</v>
      </c>
      <c r="E2" s="353"/>
    </row>
    <row r="3" spans="1:7" s="298" customFormat="1" ht="46.5" customHeight="1" x14ac:dyDescent="0.3">
      <c r="A3" s="297"/>
      <c r="B3" s="307"/>
      <c r="C3" s="307"/>
      <c r="D3" s="354" t="s">
        <v>402</v>
      </c>
      <c r="E3" s="354"/>
    </row>
    <row r="4" spans="1:7" ht="42.75" customHeight="1" x14ac:dyDescent="0.3">
      <c r="A4" s="303"/>
      <c r="B4" s="308" t="s">
        <v>368</v>
      </c>
      <c r="C4" s="308" t="s">
        <v>368</v>
      </c>
      <c r="D4" s="309" t="s">
        <v>399</v>
      </c>
      <c r="E4" s="309" t="s">
        <v>369</v>
      </c>
    </row>
    <row r="5" spans="1:7" ht="14.25" customHeight="1" x14ac:dyDescent="0.3">
      <c r="A5" s="304"/>
      <c r="B5" s="310" t="s">
        <v>370</v>
      </c>
      <c r="C5" s="310"/>
      <c r="D5" s="306">
        <v>1</v>
      </c>
      <c r="E5" s="306">
        <v>2</v>
      </c>
    </row>
    <row r="6" spans="1:7" ht="18.75" customHeight="1" x14ac:dyDescent="0.3">
      <c r="A6" s="304"/>
      <c r="B6" s="310"/>
      <c r="C6" s="310"/>
      <c r="D6" s="311" t="s">
        <v>374</v>
      </c>
      <c r="E6" s="316">
        <f>SUM(E7:E8)</f>
        <v>49161.9</v>
      </c>
    </row>
    <row r="7" spans="1:7" ht="24.75" customHeight="1" x14ac:dyDescent="0.3">
      <c r="A7" s="304"/>
      <c r="B7" s="310"/>
      <c r="C7" s="310"/>
      <c r="D7" s="330" t="s">
        <v>400</v>
      </c>
      <c r="E7" s="312">
        <f>35711.9-300</f>
        <v>35411.9</v>
      </c>
      <c r="F7" s="300"/>
    </row>
    <row r="8" spans="1:7" ht="27" customHeight="1" x14ac:dyDescent="0.3">
      <c r="A8" s="304"/>
      <c r="B8" s="310"/>
      <c r="C8" s="310"/>
      <c r="D8" s="330" t="s">
        <v>401</v>
      </c>
      <c r="E8" s="312">
        <v>13750</v>
      </c>
    </row>
    <row r="9" spans="1:7" ht="27.75" customHeight="1" x14ac:dyDescent="0.3">
      <c r="A9" s="304"/>
      <c r="B9" s="310"/>
      <c r="C9" s="310"/>
      <c r="D9" s="309" t="s">
        <v>411</v>
      </c>
      <c r="E9" s="316">
        <f>SUM(E10)</f>
        <v>44000</v>
      </c>
      <c r="G9" s="301"/>
    </row>
    <row r="10" spans="1:7" ht="48" customHeight="1" x14ac:dyDescent="0.3">
      <c r="A10" s="304"/>
      <c r="B10" s="310"/>
      <c r="C10" s="310"/>
      <c r="D10" s="330" t="s">
        <v>404</v>
      </c>
      <c r="E10" s="312">
        <v>44000</v>
      </c>
      <c r="G10" s="301"/>
    </row>
    <row r="11" spans="1:7" ht="52.5" customHeight="1" x14ac:dyDescent="0.3">
      <c r="A11" s="304"/>
      <c r="B11" s="310"/>
      <c r="C11" s="310"/>
      <c r="D11" s="313" t="s">
        <v>409</v>
      </c>
      <c r="E11" s="314">
        <f>SUM(E12)</f>
        <v>6.2</v>
      </c>
    </row>
    <row r="12" spans="1:7" ht="34.5" customHeight="1" x14ac:dyDescent="0.3">
      <c r="A12" s="304"/>
      <c r="B12" s="310"/>
      <c r="C12" s="310"/>
      <c r="D12" s="330" t="s">
        <v>413</v>
      </c>
      <c r="E12" s="312">
        <v>6.2</v>
      </c>
    </row>
    <row r="13" spans="1:7" ht="34.5" customHeight="1" x14ac:dyDescent="0.3">
      <c r="A13" s="304"/>
      <c r="B13" s="310"/>
      <c r="C13" s="310"/>
      <c r="D13" s="309" t="s">
        <v>412</v>
      </c>
      <c r="E13" s="316">
        <f>SUM(E14)</f>
        <v>300</v>
      </c>
    </row>
    <row r="14" spans="1:7" ht="41.25" customHeight="1" x14ac:dyDescent="0.3">
      <c r="A14" s="304"/>
      <c r="B14" s="310"/>
      <c r="C14" s="310"/>
      <c r="D14" s="330" t="s">
        <v>414</v>
      </c>
      <c r="E14" s="312">
        <v>300</v>
      </c>
    </row>
    <row r="15" spans="1:7" ht="38.25" customHeight="1" x14ac:dyDescent="0.3">
      <c r="A15" s="304"/>
      <c r="B15" s="310"/>
      <c r="C15" s="310"/>
      <c r="D15" s="315" t="s">
        <v>410</v>
      </c>
      <c r="E15" s="316">
        <f>SUM(E6+E9+E11+E13)</f>
        <v>93468.099999999991</v>
      </c>
      <c r="G15" s="301"/>
    </row>
    <row r="16" spans="1:7" ht="21" customHeight="1" x14ac:dyDescent="0.3">
      <c r="A16" s="304"/>
      <c r="B16" s="310"/>
      <c r="C16" s="310"/>
      <c r="D16" s="309" t="s">
        <v>375</v>
      </c>
      <c r="E16" s="316">
        <f>SUM(E17+E19+E21+E23+E25+E27+E29+E31+E33+E35+E39+E41+E43+E45+E47+E49+E51+E53+E55+E57+E59+E61+E63)</f>
        <v>93468.1</v>
      </c>
    </row>
    <row r="17" spans="1:5" ht="43.5" hidden="1" customHeight="1" x14ac:dyDescent="0.3">
      <c r="A17" s="304"/>
      <c r="B17" s="310"/>
      <c r="C17" s="310"/>
      <c r="D17" s="313" t="s">
        <v>376</v>
      </c>
      <c r="E17" s="317">
        <f>SUM(E18)</f>
        <v>0</v>
      </c>
    </row>
    <row r="18" spans="1:5" ht="21.75" hidden="1" customHeight="1" x14ac:dyDescent="0.3">
      <c r="A18" s="304"/>
      <c r="B18" s="310"/>
      <c r="C18" s="310"/>
      <c r="D18" s="318"/>
      <c r="E18" s="319"/>
    </row>
    <row r="19" spans="1:5" s="299" customFormat="1" ht="41.25" hidden="1" customHeight="1" x14ac:dyDescent="0.3">
      <c r="A19" s="305"/>
      <c r="B19" s="351" t="s">
        <v>377</v>
      </c>
      <c r="C19" s="351"/>
      <c r="D19" s="351"/>
      <c r="E19" s="317">
        <f>SUM(E20)</f>
        <v>0</v>
      </c>
    </row>
    <row r="20" spans="1:5" ht="20.25" hidden="1" customHeight="1" x14ac:dyDescent="0.35">
      <c r="A20" s="303"/>
      <c r="B20" s="320"/>
      <c r="C20" s="355"/>
      <c r="D20" s="355"/>
      <c r="E20" s="319"/>
    </row>
    <row r="21" spans="1:5" s="299" customFormat="1" ht="42.75" hidden="1" customHeight="1" x14ac:dyDescent="0.3">
      <c r="A21" s="305"/>
      <c r="B21" s="351" t="s">
        <v>378</v>
      </c>
      <c r="C21" s="351"/>
      <c r="D21" s="351"/>
      <c r="E21" s="317">
        <f t="shared" ref="E21" si="0">SUM(E22)</f>
        <v>0</v>
      </c>
    </row>
    <row r="22" spans="1:5" ht="24.75" hidden="1" customHeight="1" x14ac:dyDescent="0.35">
      <c r="A22" s="303"/>
      <c r="B22" s="320"/>
      <c r="C22" s="355"/>
      <c r="D22" s="355"/>
      <c r="E22" s="319"/>
    </row>
    <row r="23" spans="1:5" ht="41.25" hidden="1" customHeight="1" x14ac:dyDescent="0.35">
      <c r="A23" s="303"/>
      <c r="B23" s="320"/>
      <c r="C23" s="320"/>
      <c r="D23" s="321" t="s">
        <v>379</v>
      </c>
      <c r="E23" s="317">
        <f>SUM(E24)</f>
        <v>0</v>
      </c>
    </row>
    <row r="24" spans="1:5" ht="23.25" hidden="1" customHeight="1" x14ac:dyDescent="0.35">
      <c r="A24" s="303"/>
      <c r="B24" s="320"/>
      <c r="C24" s="320"/>
      <c r="D24" s="320"/>
      <c r="E24" s="319"/>
    </row>
    <row r="25" spans="1:5" s="299" customFormat="1" ht="49.5" hidden="1" customHeight="1" x14ac:dyDescent="0.3">
      <c r="A25" s="305"/>
      <c r="B25" s="351" t="s">
        <v>380</v>
      </c>
      <c r="C25" s="351"/>
      <c r="D25" s="351"/>
      <c r="E25" s="317">
        <f>SUM(E26)</f>
        <v>0</v>
      </c>
    </row>
    <row r="26" spans="1:5" ht="26.25" hidden="1" customHeight="1" x14ac:dyDescent="0.35">
      <c r="A26" s="303"/>
      <c r="B26" s="320"/>
      <c r="C26" s="355"/>
      <c r="D26" s="355"/>
      <c r="E26" s="319"/>
    </row>
    <row r="27" spans="1:5" s="299" customFormat="1" ht="33" hidden="1" customHeight="1" x14ac:dyDescent="0.3">
      <c r="A27" s="305"/>
      <c r="B27" s="351" t="s">
        <v>381</v>
      </c>
      <c r="C27" s="351"/>
      <c r="D27" s="351"/>
      <c r="E27" s="317">
        <f>SUM(E28)</f>
        <v>0</v>
      </c>
    </row>
    <row r="28" spans="1:5" ht="33" hidden="1" customHeight="1" x14ac:dyDescent="0.35">
      <c r="A28" s="303"/>
      <c r="B28" s="320"/>
      <c r="C28" s="355"/>
      <c r="D28" s="355"/>
      <c r="E28" s="319"/>
    </row>
    <row r="29" spans="1:5" s="299" customFormat="1" ht="53.25" hidden="1" customHeight="1" x14ac:dyDescent="0.3">
      <c r="A29" s="305"/>
      <c r="B29" s="351" t="s">
        <v>382</v>
      </c>
      <c r="C29" s="351"/>
      <c r="D29" s="351"/>
      <c r="E29" s="317">
        <f t="shared" ref="E29" si="1">SUM(E30)</f>
        <v>0</v>
      </c>
    </row>
    <row r="30" spans="1:5" ht="22.5" hidden="1" customHeight="1" x14ac:dyDescent="0.35">
      <c r="A30" s="303"/>
      <c r="B30" s="320"/>
      <c r="C30" s="355"/>
      <c r="D30" s="355"/>
      <c r="E30" s="323"/>
    </row>
    <row r="31" spans="1:5" s="299" customFormat="1" ht="42.75" hidden="1" customHeight="1" x14ac:dyDescent="0.3">
      <c r="A31" s="305"/>
      <c r="B31" s="351" t="s">
        <v>383</v>
      </c>
      <c r="C31" s="351"/>
      <c r="D31" s="351"/>
      <c r="E31" s="314">
        <f>SUM(E32)</f>
        <v>0</v>
      </c>
    </row>
    <row r="32" spans="1:5" ht="21.75" hidden="1" customHeight="1" x14ac:dyDescent="0.35">
      <c r="A32" s="303"/>
      <c r="B32" s="320"/>
      <c r="C32" s="320"/>
      <c r="D32" s="320"/>
      <c r="E32" s="312"/>
    </row>
    <row r="33" spans="1:5" s="299" customFormat="1" ht="45" customHeight="1" x14ac:dyDescent="0.3">
      <c r="A33" s="305"/>
      <c r="B33" s="351" t="s">
        <v>384</v>
      </c>
      <c r="C33" s="351"/>
      <c r="D33" s="351"/>
      <c r="E33" s="314">
        <f>SUM(E34:E34)</f>
        <v>4500</v>
      </c>
    </row>
    <row r="34" spans="1:5" ht="24" customHeight="1" x14ac:dyDescent="0.35">
      <c r="A34" s="303"/>
      <c r="B34" s="320"/>
      <c r="C34" s="355" t="s">
        <v>407</v>
      </c>
      <c r="D34" s="355"/>
      <c r="E34" s="312">
        <v>4500</v>
      </c>
    </row>
    <row r="35" spans="1:5" ht="43.5" customHeight="1" x14ac:dyDescent="0.35">
      <c r="A35" s="303"/>
      <c r="B35" s="320"/>
      <c r="C35" s="320"/>
      <c r="D35" s="321" t="s">
        <v>385</v>
      </c>
      <c r="E35" s="314">
        <f>SUM(E36)</f>
        <v>57750</v>
      </c>
    </row>
    <row r="36" spans="1:5" ht="48.75" customHeight="1" x14ac:dyDescent="0.35">
      <c r="A36" s="303"/>
      <c r="B36" s="320"/>
      <c r="C36" s="320"/>
      <c r="D36" s="329" t="s">
        <v>403</v>
      </c>
      <c r="E36" s="312">
        <v>57750</v>
      </c>
    </row>
    <row r="37" spans="1:5" ht="50.25" hidden="1" customHeight="1" x14ac:dyDescent="0.35">
      <c r="A37" s="303"/>
      <c r="B37" s="320"/>
      <c r="C37" s="320"/>
      <c r="D37" s="321" t="s">
        <v>386</v>
      </c>
      <c r="E37" s="314">
        <f>SUM(E38)</f>
        <v>0</v>
      </c>
    </row>
    <row r="38" spans="1:5" ht="38.25" hidden="1" customHeight="1" x14ac:dyDescent="0.35">
      <c r="A38" s="303"/>
      <c r="B38" s="320"/>
      <c r="C38" s="320"/>
      <c r="D38" s="320"/>
      <c r="E38" s="312"/>
    </row>
    <row r="39" spans="1:5" ht="45" hidden="1" customHeight="1" x14ac:dyDescent="0.35">
      <c r="A39" s="303"/>
      <c r="B39" s="320"/>
      <c r="C39" s="320"/>
      <c r="D39" s="321" t="s">
        <v>382</v>
      </c>
      <c r="E39" s="314">
        <f>SUM(E40)</f>
        <v>0</v>
      </c>
    </row>
    <row r="40" spans="1:5" ht="18" hidden="1" customHeight="1" x14ac:dyDescent="0.35">
      <c r="A40" s="303"/>
      <c r="B40" s="320"/>
      <c r="C40" s="320"/>
      <c r="D40" s="320"/>
      <c r="E40" s="322"/>
    </row>
    <row r="41" spans="1:5" s="299" customFormat="1" ht="33" customHeight="1" x14ac:dyDescent="0.3">
      <c r="A41" s="305"/>
      <c r="B41" s="351" t="s">
        <v>396</v>
      </c>
      <c r="C41" s="351"/>
      <c r="D41" s="351"/>
      <c r="E41" s="314">
        <f>SUM(E42)</f>
        <v>29800</v>
      </c>
    </row>
    <row r="42" spans="1:5" ht="69" customHeight="1" x14ac:dyDescent="0.35">
      <c r="A42" s="303"/>
      <c r="B42" s="320"/>
      <c r="C42" s="355" t="s">
        <v>395</v>
      </c>
      <c r="D42" s="355"/>
      <c r="E42" s="312">
        <v>29800</v>
      </c>
    </row>
    <row r="43" spans="1:5" s="299" customFormat="1" ht="54" hidden="1" customHeight="1" x14ac:dyDescent="0.3">
      <c r="A43" s="305"/>
      <c r="B43" s="351" t="s">
        <v>387</v>
      </c>
      <c r="C43" s="351"/>
      <c r="D43" s="351"/>
      <c r="E43" s="314">
        <f>SUM(E44)</f>
        <v>0</v>
      </c>
    </row>
    <row r="44" spans="1:5" ht="28.5" hidden="1" customHeight="1" x14ac:dyDescent="0.35">
      <c r="A44" s="303"/>
      <c r="B44" s="320"/>
      <c r="C44" s="355"/>
      <c r="D44" s="355"/>
      <c r="E44" s="312"/>
    </row>
    <row r="45" spans="1:5" s="299" customFormat="1" ht="69" hidden="1" customHeight="1" x14ac:dyDescent="0.3">
      <c r="A45" s="305"/>
      <c r="B45" s="351" t="s">
        <v>388</v>
      </c>
      <c r="C45" s="351"/>
      <c r="D45" s="351"/>
      <c r="E45" s="314">
        <f>SUM(E46)</f>
        <v>0</v>
      </c>
    </row>
    <row r="46" spans="1:5" s="299" customFormat="1" ht="33" hidden="1" customHeight="1" x14ac:dyDescent="0.35">
      <c r="A46" s="305"/>
      <c r="B46" s="324"/>
      <c r="C46" s="324"/>
      <c r="D46" s="320"/>
      <c r="E46" s="312"/>
    </row>
    <row r="47" spans="1:5" ht="38.25" hidden="1" customHeight="1" x14ac:dyDescent="0.35">
      <c r="A47" s="303"/>
      <c r="B47" s="320"/>
      <c r="C47" s="320"/>
      <c r="D47" s="321" t="s">
        <v>389</v>
      </c>
      <c r="E47" s="314">
        <f>SUM(E48)</f>
        <v>0</v>
      </c>
    </row>
    <row r="48" spans="1:5" ht="18" hidden="1" customHeight="1" x14ac:dyDescent="0.35">
      <c r="A48" s="303"/>
      <c r="B48" s="320"/>
      <c r="C48" s="320"/>
      <c r="D48" s="320"/>
      <c r="E48" s="312"/>
    </row>
    <row r="49" spans="1:5" ht="46.5" hidden="1" customHeight="1" x14ac:dyDescent="0.35">
      <c r="A49" s="303"/>
      <c r="B49" s="320"/>
      <c r="C49" s="320"/>
      <c r="D49" s="321" t="s">
        <v>390</v>
      </c>
      <c r="E49" s="314">
        <f>SUM(E50)</f>
        <v>0</v>
      </c>
    </row>
    <row r="50" spans="1:5" ht="20.25" hidden="1" customHeight="1" x14ac:dyDescent="0.35">
      <c r="A50" s="303"/>
      <c r="B50" s="320"/>
      <c r="C50" s="320"/>
      <c r="D50" s="320"/>
      <c r="E50" s="312">
        <f>-124.8+124.8</f>
        <v>0</v>
      </c>
    </row>
    <row r="51" spans="1:5" ht="64.5" hidden="1" customHeight="1" x14ac:dyDescent="0.35">
      <c r="A51" s="303"/>
      <c r="B51" s="320"/>
      <c r="C51" s="320"/>
      <c r="D51" s="321" t="s">
        <v>388</v>
      </c>
      <c r="E51" s="314">
        <f>SUM(E52)</f>
        <v>0</v>
      </c>
    </row>
    <row r="52" spans="1:5" ht="27.75" hidden="1" customHeight="1" x14ac:dyDescent="0.35">
      <c r="A52" s="303"/>
      <c r="B52" s="320"/>
      <c r="C52" s="320"/>
      <c r="D52" s="320"/>
      <c r="E52" s="312"/>
    </row>
    <row r="53" spans="1:5" s="299" customFormat="1" ht="38.25" hidden="1" customHeight="1" x14ac:dyDescent="0.3">
      <c r="A53" s="305"/>
      <c r="B53" s="351" t="s">
        <v>391</v>
      </c>
      <c r="C53" s="351"/>
      <c r="D53" s="351"/>
      <c r="E53" s="314">
        <f t="shared" ref="E53" si="2">SUM(E54)</f>
        <v>0</v>
      </c>
    </row>
    <row r="54" spans="1:5" ht="30" hidden="1" customHeight="1" x14ac:dyDescent="0.35">
      <c r="A54" s="303"/>
      <c r="B54" s="320"/>
      <c r="C54" s="355"/>
      <c r="D54" s="355"/>
      <c r="E54" s="312"/>
    </row>
    <row r="55" spans="1:5" s="299" customFormat="1" ht="39.75" hidden="1" customHeight="1" x14ac:dyDescent="0.3">
      <c r="A55" s="305"/>
      <c r="B55" s="351" t="s">
        <v>392</v>
      </c>
      <c r="C55" s="351"/>
      <c r="D55" s="351"/>
      <c r="E55" s="314">
        <f>SUM(E56)</f>
        <v>0</v>
      </c>
    </row>
    <row r="56" spans="1:5" ht="23.25" hidden="1" customHeight="1" x14ac:dyDescent="0.35">
      <c r="A56" s="303"/>
      <c r="B56" s="320"/>
      <c r="C56" s="320"/>
      <c r="D56" s="320"/>
      <c r="E56" s="322"/>
    </row>
    <row r="57" spans="1:5" ht="21.75" hidden="1" customHeight="1" x14ac:dyDescent="0.35">
      <c r="A57" s="303"/>
      <c r="B57" s="320"/>
      <c r="C57" s="320"/>
      <c r="D57" s="321" t="s">
        <v>394</v>
      </c>
      <c r="E57" s="314">
        <f>SUM(E58)</f>
        <v>0</v>
      </c>
    </row>
    <row r="58" spans="1:5" ht="22.5" hidden="1" customHeight="1" x14ac:dyDescent="0.35">
      <c r="A58" s="303"/>
      <c r="B58" s="320"/>
      <c r="C58" s="320"/>
      <c r="D58" s="320"/>
      <c r="E58" s="312"/>
    </row>
    <row r="59" spans="1:5" s="299" customFormat="1" ht="25.5" hidden="1" customHeight="1" x14ac:dyDescent="0.3">
      <c r="A59" s="305"/>
      <c r="B59" s="351" t="s">
        <v>393</v>
      </c>
      <c r="C59" s="351"/>
      <c r="D59" s="351"/>
      <c r="E59" s="314">
        <f>SUM(E60)</f>
        <v>0</v>
      </c>
    </row>
    <row r="60" spans="1:5" ht="17.25" hidden="1" customHeight="1" x14ac:dyDescent="0.35">
      <c r="A60" s="303"/>
      <c r="B60" s="320"/>
      <c r="C60" s="355"/>
      <c r="D60" s="355"/>
      <c r="E60" s="312"/>
    </row>
    <row r="61" spans="1:5" ht="23.25" customHeight="1" x14ac:dyDescent="0.35">
      <c r="A61" s="303"/>
      <c r="B61" s="332"/>
      <c r="C61" s="332"/>
      <c r="D61" s="333" t="s">
        <v>393</v>
      </c>
      <c r="E61" s="314">
        <f>SUM(E62)</f>
        <v>388.1</v>
      </c>
    </row>
    <row r="62" spans="1:5" ht="99" customHeight="1" x14ac:dyDescent="0.35">
      <c r="A62" s="303"/>
      <c r="B62" s="332"/>
      <c r="C62" s="332"/>
      <c r="D62" s="332" t="s">
        <v>408</v>
      </c>
      <c r="E62" s="312">
        <v>388.1</v>
      </c>
    </row>
    <row r="63" spans="1:5" ht="28.15" customHeight="1" x14ac:dyDescent="0.3">
      <c r="A63" s="303"/>
      <c r="B63" s="351" t="s">
        <v>371</v>
      </c>
      <c r="C63" s="351"/>
      <c r="D63" s="351"/>
      <c r="E63" s="317">
        <f>SUM(E64+E65)</f>
        <v>1030</v>
      </c>
    </row>
    <row r="64" spans="1:5" ht="23.25" customHeight="1" x14ac:dyDescent="0.35">
      <c r="A64" s="303"/>
      <c r="B64" s="320"/>
      <c r="C64" s="355" t="s">
        <v>405</v>
      </c>
      <c r="D64" s="355"/>
      <c r="E64" s="319">
        <v>630</v>
      </c>
    </row>
    <row r="65" spans="1:6" ht="23.25" customHeight="1" x14ac:dyDescent="0.35">
      <c r="A65" s="303"/>
      <c r="B65" s="331"/>
      <c r="C65" s="331"/>
      <c r="D65" s="331" t="s">
        <v>406</v>
      </c>
      <c r="E65" s="319">
        <v>400</v>
      </c>
    </row>
    <row r="66" spans="1:6" ht="26.25" customHeight="1" x14ac:dyDescent="0.35">
      <c r="A66" s="302"/>
      <c r="B66" s="325"/>
      <c r="C66" s="325"/>
      <c r="D66" s="328" t="s">
        <v>372</v>
      </c>
      <c r="E66" s="326">
        <f>SUM(E17+E19+E21+E23+E25+E27+E29+E31+E33+E35+E41+E43+E45+E47+E49+E51+E53+E55+E57+E59+E63)+E61</f>
        <v>93468.1</v>
      </c>
      <c r="F66" s="300"/>
    </row>
    <row r="67" spans="1:6" ht="67.5" customHeight="1" x14ac:dyDescent="0.35">
      <c r="B67" s="327"/>
      <c r="C67" s="327"/>
      <c r="D67" s="356" t="s">
        <v>398</v>
      </c>
      <c r="E67" s="356"/>
    </row>
  </sheetData>
  <mergeCells count="29">
    <mergeCell ref="D67:E67"/>
    <mergeCell ref="C60:D60"/>
    <mergeCell ref="B63:D63"/>
    <mergeCell ref="C64:D64"/>
    <mergeCell ref="B45:D45"/>
    <mergeCell ref="B53:D53"/>
    <mergeCell ref="C54:D54"/>
    <mergeCell ref="B55:D55"/>
    <mergeCell ref="B59:D59"/>
    <mergeCell ref="C34:D34"/>
    <mergeCell ref="B41:D41"/>
    <mergeCell ref="C42:D42"/>
    <mergeCell ref="B43:D43"/>
    <mergeCell ref="C44:D44"/>
    <mergeCell ref="C28:D28"/>
    <mergeCell ref="B29:D29"/>
    <mergeCell ref="C30:D30"/>
    <mergeCell ref="B31:D31"/>
    <mergeCell ref="B33:D33"/>
    <mergeCell ref="B27:D27"/>
    <mergeCell ref="D1:E1"/>
    <mergeCell ref="D2:E2"/>
    <mergeCell ref="D3:E3"/>
    <mergeCell ref="B19:D19"/>
    <mergeCell ref="C20:D20"/>
    <mergeCell ref="B21:D21"/>
    <mergeCell ref="C22:D22"/>
    <mergeCell ref="B25:D25"/>
    <mergeCell ref="C26:D26"/>
  </mergeCells>
  <pageMargins left="0.9055118110236221" right="0.59055118110236227" top="0.94488188976377963" bottom="0.39370078740157483" header="0.31496062992125984" footer="0.19685039370078741"/>
  <pageSetup paperSize="9" scale="55" orientation="portrait" r:id="rId1"/>
  <rowBreaks count="1" manualBreakCount="1">
    <brk id="3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57" t="s">
        <v>363</v>
      </c>
      <c r="B2" s="357"/>
      <c r="C2" s="357"/>
      <c r="D2" s="357"/>
      <c r="E2" s="357"/>
      <c r="F2" s="357"/>
      <c r="G2" s="357"/>
      <c r="H2" s="357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57"/>
      <c r="B3" s="357"/>
      <c r="C3" s="357"/>
      <c r="D3" s="357"/>
      <c r="E3" s="357"/>
      <c r="F3" s="357"/>
      <c r="G3" s="357"/>
      <c r="H3" s="357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58" t="s">
        <v>358</v>
      </c>
      <c r="B4" s="358"/>
      <c r="C4" s="358"/>
      <c r="D4" s="358"/>
      <c r="E4" s="358"/>
      <c r="F4" s="358"/>
      <c r="G4" s="358"/>
      <c r="H4" s="358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58"/>
      <c r="B5" s="358"/>
      <c r="C5" s="358"/>
      <c r="D5" s="358"/>
      <c r="E5" s="358"/>
      <c r="F5" s="358"/>
      <c r="G5" s="358"/>
      <c r="H5" s="358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58"/>
      <c r="B6" s="358"/>
      <c r="C6" s="358"/>
      <c r="D6" s="358"/>
      <c r="E6" s="358"/>
      <c r="F6" s="358"/>
      <c r="G6" s="358"/>
      <c r="H6" s="358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" customHeight="1" x14ac:dyDescent="0.25">
      <c r="A8" s="359" t="s">
        <v>330</v>
      </c>
      <c r="B8" s="359" t="s">
        <v>365</v>
      </c>
      <c r="C8" s="359"/>
      <c r="D8" s="359"/>
      <c r="E8" s="360" t="s">
        <v>364</v>
      </c>
      <c r="F8" s="359" t="s">
        <v>366</v>
      </c>
      <c r="G8" s="359"/>
      <c r="H8" s="359"/>
    </row>
    <row r="9" spans="1:21" ht="16.5" customHeight="1" x14ac:dyDescent="0.25">
      <c r="A9" s="359"/>
      <c r="B9" s="363" t="s">
        <v>362</v>
      </c>
      <c r="C9" s="359" t="s">
        <v>259</v>
      </c>
      <c r="D9" s="359"/>
      <c r="E9" s="361"/>
      <c r="F9" s="363" t="s">
        <v>362</v>
      </c>
      <c r="G9" s="359" t="s">
        <v>259</v>
      </c>
      <c r="H9" s="359"/>
    </row>
    <row r="10" spans="1:21" ht="72" customHeight="1" x14ac:dyDescent="0.25">
      <c r="A10" s="359"/>
      <c r="B10" s="363"/>
      <c r="C10" s="270" t="s">
        <v>361</v>
      </c>
      <c r="D10" s="270" t="s">
        <v>367</v>
      </c>
      <c r="E10" s="362"/>
      <c r="F10" s="363"/>
      <c r="G10" s="270" t="s">
        <v>361</v>
      </c>
      <c r="H10" s="270" t="s">
        <v>367</v>
      </c>
    </row>
    <row r="11" spans="1:21" s="260" customFormat="1" ht="13.5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5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2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34"/>
      <c r="G2" s="335"/>
      <c r="I2" s="375" t="s">
        <v>272</v>
      </c>
      <c r="J2" s="376"/>
    </row>
    <row r="3" spans="1:10" x14ac:dyDescent="0.2">
      <c r="G3" s="28"/>
    </row>
    <row r="4" spans="1:10" ht="18" customHeight="1" x14ac:dyDescent="0.2">
      <c r="C4" s="339" t="s">
        <v>181</v>
      </c>
      <c r="D4" s="339"/>
      <c r="E4" s="339"/>
      <c r="F4" s="339"/>
      <c r="G4" s="339"/>
      <c r="H4" s="339"/>
      <c r="I4" s="339"/>
      <c r="J4" s="339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72" t="s">
        <v>151</v>
      </c>
      <c r="E7" s="367" t="s">
        <v>279</v>
      </c>
      <c r="F7" s="367"/>
      <c r="G7" s="367"/>
      <c r="H7" s="367" t="s">
        <v>280</v>
      </c>
      <c r="I7" s="367"/>
      <c r="J7" s="367"/>
    </row>
    <row r="8" spans="1:10" ht="18.75" customHeight="1" x14ac:dyDescent="0.2">
      <c r="A8" s="10"/>
      <c r="B8" s="10"/>
      <c r="C8" s="367" t="s">
        <v>2</v>
      </c>
      <c r="D8" s="373"/>
      <c r="E8" s="369" t="s">
        <v>3</v>
      </c>
      <c r="F8" s="370"/>
      <c r="G8" s="371"/>
      <c r="H8" s="369" t="s">
        <v>3</v>
      </c>
      <c r="I8" s="370"/>
      <c r="J8" s="371"/>
    </row>
    <row r="9" spans="1:10" ht="48" x14ac:dyDescent="0.2">
      <c r="A9" s="10"/>
      <c r="B9" s="10"/>
      <c r="C9" s="367" t="s">
        <v>2</v>
      </c>
      <c r="D9" s="374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" customHeight="1" x14ac:dyDescent="0.2">
      <c r="A42" s="10"/>
      <c r="B42" s="10"/>
      <c r="C42" s="367" t="s">
        <v>152</v>
      </c>
      <c r="D42" s="367" t="s">
        <v>151</v>
      </c>
      <c r="E42" s="369" t="s">
        <v>3</v>
      </c>
      <c r="F42" s="370"/>
      <c r="G42" s="371"/>
      <c r="H42" s="369" t="s">
        <v>3</v>
      </c>
      <c r="I42" s="370"/>
      <c r="J42" s="371"/>
    </row>
    <row r="43" spans="1:10" ht="57.75" customHeight="1" x14ac:dyDescent="0.2">
      <c r="A43" s="10"/>
      <c r="B43" s="10"/>
      <c r="C43" s="368"/>
      <c r="D43" s="367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2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67" t="s">
        <v>46</v>
      </c>
      <c r="D79" s="29"/>
      <c r="E79" s="369" t="s">
        <v>3</v>
      </c>
      <c r="F79" s="370"/>
      <c r="G79" s="371"/>
      <c r="H79" s="369" t="s">
        <v>3</v>
      </c>
      <c r="I79" s="370"/>
      <c r="J79" s="371"/>
    </row>
    <row r="80" spans="1:10" ht="60" customHeight="1" x14ac:dyDescent="0.2">
      <c r="A80" s="10"/>
      <c r="B80" s="10"/>
      <c r="C80" s="367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2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5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64" t="s">
        <v>21</v>
      </c>
      <c r="D104" s="365"/>
      <c r="E104" s="365"/>
      <c r="F104" s="365"/>
      <c r="G104" s="365"/>
      <c r="H104" s="365"/>
      <c r="I104" s="365"/>
      <c r="J104" s="366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77" t="s">
        <v>297</v>
      </c>
      <c r="F2" s="377"/>
      <c r="G2" s="377"/>
      <c r="H2" s="377"/>
      <c r="I2" s="127"/>
      <c r="J2" s="127"/>
      <c r="K2" s="127"/>
      <c r="L2" s="127"/>
    </row>
    <row r="3" spans="1:12" ht="25.5" customHeight="1" x14ac:dyDescent="0.2">
      <c r="A3" s="378" t="s">
        <v>299</v>
      </c>
      <c r="B3" s="379"/>
      <c r="C3" s="379"/>
      <c r="D3" s="379"/>
      <c r="E3" s="379"/>
      <c r="F3" s="379"/>
      <c r="G3" s="379"/>
      <c r="H3" s="379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80" t="s">
        <v>301</v>
      </c>
      <c r="B7" s="381"/>
      <c r="C7" s="381"/>
      <c r="D7" s="381"/>
      <c r="E7" s="381"/>
      <c r="F7" s="381"/>
      <c r="G7" s="381"/>
      <c r="H7" s="382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80" t="s">
        <v>292</v>
      </c>
      <c r="B12" s="381"/>
      <c r="C12" s="381"/>
      <c r="D12" s="381"/>
      <c r="E12" s="381"/>
      <c r="F12" s="381"/>
      <c r="G12" s="381"/>
      <c r="H12" s="382"/>
    </row>
    <row r="13" spans="1:12" s="133" customFormat="1" ht="94.5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1" t="s">
        <v>277</v>
      </c>
      <c r="C1" s="342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43" t="s">
        <v>276</v>
      </c>
      <c r="B3" s="343"/>
      <c r="C3" s="343"/>
    </row>
    <row r="4" spans="1:27" x14ac:dyDescent="0.25">
      <c r="C4" s="120" t="s">
        <v>267</v>
      </c>
    </row>
    <row r="5" spans="1:27" ht="31.15" customHeight="1" x14ac:dyDescent="0.25">
      <c r="A5" s="344" t="s">
        <v>266</v>
      </c>
      <c r="B5" s="346" t="s">
        <v>265</v>
      </c>
      <c r="C5" s="347"/>
    </row>
    <row r="6" spans="1:27" ht="66.75" customHeight="1" x14ac:dyDescent="0.25">
      <c r="A6" s="345"/>
      <c r="B6" s="119" t="s">
        <v>264</v>
      </c>
      <c r="C6" s="119" t="s">
        <v>249</v>
      </c>
    </row>
    <row r="7" spans="1:27" s="113" customFormat="1" ht="22.5" customHeight="1" x14ac:dyDescent="0.25">
      <c r="A7" s="118" t="s">
        <v>282</v>
      </c>
      <c r="B7" s="117"/>
      <c r="C7" s="117"/>
    </row>
    <row r="8" spans="1:27" s="115" customFormat="1" ht="22.5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256</v>
      </c>
      <c r="B4" s="349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5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256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50" t="s">
        <v>313</v>
      </c>
      <c r="B4" s="350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314</v>
      </c>
      <c r="B4" s="349"/>
      <c r="C4" s="349"/>
      <c r="D4" s="349"/>
      <c r="E4" s="349"/>
      <c r="F4" s="349"/>
      <c r="G4" s="349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329</v>
      </c>
      <c r="B4" s="34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5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324</v>
      </c>
      <c r="B4" s="349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5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34" t="s">
        <v>281</v>
      </c>
      <c r="Q2" s="334"/>
    </row>
    <row r="3" spans="1:18" ht="18" customHeight="1" x14ac:dyDescent="0.3">
      <c r="A3" s="348" t="s">
        <v>257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8" ht="18" customHeight="1" x14ac:dyDescent="0.3">
      <c r="A4" s="349" t="s">
        <v>315</v>
      </c>
      <c r="B4" s="3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5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25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декабрь</vt:lpstr>
      <vt:lpstr>только дсп</vt:lpstr>
      <vt:lpstr>пр.5</vt:lpstr>
      <vt:lpstr>пр.6</vt:lpstr>
      <vt:lpstr>декабрь!Заголовки_для_печати</vt:lpstr>
      <vt:lpstr>декабрь!Область_печати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Ситникова Вероника Анатольев</cp:lastModifiedBy>
  <cp:lastPrinted>2018-11-30T09:55:03Z</cp:lastPrinted>
  <dcterms:created xsi:type="dcterms:W3CDTF">2018-03-01T08:49:34Z</dcterms:created>
  <dcterms:modified xsi:type="dcterms:W3CDTF">2018-12-10T13:14:46Z</dcterms:modified>
</cp:coreProperties>
</file>