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P38" i="2" l="1"/>
  <c r="P37" i="2" s="1"/>
  <c r="P35" i="2"/>
  <c r="P33" i="2"/>
  <c r="P32" i="2" s="1"/>
  <c r="P31" i="2" s="1"/>
  <c r="P29" i="2"/>
  <c r="P28" i="2"/>
  <c r="P26" i="2"/>
  <c r="P25" i="2" s="1"/>
  <c r="P24" i="2" l="1"/>
  <c r="P60" i="2"/>
  <c r="U58" i="2" l="1"/>
  <c r="U56" i="2"/>
  <c r="U53" i="2"/>
  <c r="U52" i="2" s="1"/>
  <c r="U49" i="2"/>
  <c r="U48" i="2" s="1"/>
  <c r="U46" i="2"/>
  <c r="U45" i="2" s="1"/>
  <c r="U38" i="2"/>
  <c r="U37" i="2" s="1"/>
  <c r="U35" i="2"/>
  <c r="U33" i="2"/>
  <c r="U29" i="2"/>
  <c r="U28" i="2" s="1"/>
  <c r="U26" i="2"/>
  <c r="U25" i="2" s="1"/>
  <c r="U22" i="2"/>
  <c r="U20" i="2"/>
  <c r="U17" i="2"/>
  <c r="U15" i="2"/>
  <c r="U12" i="2"/>
  <c r="U11" i="2"/>
  <c r="U9" i="2" s="1"/>
  <c r="T58" i="2"/>
  <c r="T56" i="2"/>
  <c r="T53" i="2"/>
  <c r="T52" i="2" s="1"/>
  <c r="T49" i="2"/>
  <c r="T48" i="2" s="1"/>
  <c r="T46" i="2"/>
  <c r="T45" i="2" s="1"/>
  <c r="T38" i="2"/>
  <c r="T37" i="2" s="1"/>
  <c r="T35" i="2"/>
  <c r="T33" i="2"/>
  <c r="T29" i="2"/>
  <c r="T28" i="2" s="1"/>
  <c r="T26" i="2"/>
  <c r="T25" i="2" s="1"/>
  <c r="T22" i="2"/>
  <c r="T20" i="2"/>
  <c r="T17" i="2"/>
  <c r="T15" i="2"/>
  <c r="T12" i="2"/>
  <c r="T11" i="2"/>
  <c r="T9" i="2" s="1"/>
  <c r="S58" i="2"/>
  <c r="S56" i="2"/>
  <c r="S53" i="2"/>
  <c r="S52" i="2" s="1"/>
  <c r="S49" i="2"/>
  <c r="S48" i="2" s="1"/>
  <c r="S46" i="2"/>
  <c r="S45" i="2" s="1"/>
  <c r="S38" i="2"/>
  <c r="S37" i="2" s="1"/>
  <c r="S35" i="2"/>
  <c r="S33" i="2"/>
  <c r="S29" i="2"/>
  <c r="S28" i="2" s="1"/>
  <c r="S26" i="2"/>
  <c r="S25" i="2" s="1"/>
  <c r="S22" i="2"/>
  <c r="S20" i="2"/>
  <c r="S17" i="2"/>
  <c r="S15" i="2"/>
  <c r="S12" i="2"/>
  <c r="S11" i="2"/>
  <c r="S9" i="2" s="1"/>
  <c r="S32" i="2" l="1"/>
  <c r="T32" i="2"/>
  <c r="T55" i="2"/>
  <c r="T51" i="2" s="1"/>
  <c r="U14" i="2"/>
  <c r="T19" i="2"/>
  <c r="S14" i="2"/>
  <c r="U32" i="2"/>
  <c r="U31" i="2" s="1"/>
  <c r="U24" i="2" s="1"/>
  <c r="S19" i="2"/>
  <c r="S55" i="2"/>
  <c r="S51" i="2" s="1"/>
  <c r="U19" i="2"/>
  <c r="U55" i="2"/>
  <c r="U51" i="2" s="1"/>
  <c r="T44" i="2"/>
  <c r="U44" i="2"/>
  <c r="T14" i="2"/>
  <c r="T31" i="2"/>
  <c r="T24" i="2" s="1"/>
  <c r="S44" i="2"/>
  <c r="S31" i="2"/>
  <c r="S24" i="2" s="1"/>
  <c r="T8" i="2" l="1"/>
  <c r="S8" i="2"/>
  <c r="U8" i="2"/>
  <c r="S43" i="2"/>
  <c r="T43" i="2"/>
  <c r="T60" i="2" s="1"/>
  <c r="U43" i="2"/>
  <c r="E59" i="2"/>
  <c r="G59" i="2" s="1"/>
  <c r="I59" i="2" s="1"/>
  <c r="K59" i="2" s="1"/>
  <c r="M59" i="2" s="1"/>
  <c r="O59" i="2" s="1"/>
  <c r="N58" i="2"/>
  <c r="L58" i="2"/>
  <c r="J58" i="2"/>
  <c r="H58" i="2"/>
  <c r="F58" i="2"/>
  <c r="D58" i="2"/>
  <c r="C58" i="2"/>
  <c r="E57" i="2"/>
  <c r="G57" i="2" s="1"/>
  <c r="I57" i="2" s="1"/>
  <c r="K57" i="2" s="1"/>
  <c r="M57" i="2" s="1"/>
  <c r="O57" i="2" s="1"/>
  <c r="N56" i="2"/>
  <c r="L56" i="2"/>
  <c r="J56" i="2"/>
  <c r="H56" i="2"/>
  <c r="F56" i="2"/>
  <c r="D56" i="2"/>
  <c r="C56" i="2"/>
  <c r="E54" i="2"/>
  <c r="G54" i="2" s="1"/>
  <c r="I54" i="2" s="1"/>
  <c r="K54" i="2" s="1"/>
  <c r="M54" i="2" s="1"/>
  <c r="O54" i="2" s="1"/>
  <c r="N53" i="2"/>
  <c r="N52" i="2" s="1"/>
  <c r="L53" i="2"/>
  <c r="L52" i="2" s="1"/>
  <c r="J53" i="2"/>
  <c r="J52" i="2" s="1"/>
  <c r="H53" i="2"/>
  <c r="F53" i="2"/>
  <c r="F52" i="2" s="1"/>
  <c r="D53" i="2"/>
  <c r="D52" i="2" s="1"/>
  <c r="C53" i="2"/>
  <c r="C52" i="2" s="1"/>
  <c r="H52" i="2"/>
  <c r="E50" i="2"/>
  <c r="G50" i="2" s="1"/>
  <c r="I50" i="2" s="1"/>
  <c r="K50" i="2" s="1"/>
  <c r="M50" i="2" s="1"/>
  <c r="O50" i="2" s="1"/>
  <c r="N49" i="2"/>
  <c r="N48" i="2" s="1"/>
  <c r="L49" i="2"/>
  <c r="L48" i="2" s="1"/>
  <c r="J49" i="2"/>
  <c r="J48" i="2" s="1"/>
  <c r="H49" i="2"/>
  <c r="H48" i="2" s="1"/>
  <c r="F49" i="2"/>
  <c r="F48" i="2" s="1"/>
  <c r="D49" i="2"/>
  <c r="D48" i="2" s="1"/>
  <c r="C49" i="2"/>
  <c r="C48" i="2" s="1"/>
  <c r="E47" i="2"/>
  <c r="G47" i="2" s="1"/>
  <c r="I47" i="2" s="1"/>
  <c r="K47" i="2" s="1"/>
  <c r="M47" i="2" s="1"/>
  <c r="O47" i="2" s="1"/>
  <c r="N46" i="2"/>
  <c r="N45" i="2" s="1"/>
  <c r="L46" i="2"/>
  <c r="L45" i="2" s="1"/>
  <c r="J46" i="2"/>
  <c r="J45" i="2" s="1"/>
  <c r="H46" i="2"/>
  <c r="H45" i="2" s="1"/>
  <c r="F46" i="2"/>
  <c r="F45" i="2" s="1"/>
  <c r="D46" i="2"/>
  <c r="D45" i="2" s="1"/>
  <c r="C46" i="2"/>
  <c r="E42" i="2"/>
  <c r="G42" i="2" s="1"/>
  <c r="I42" i="2" s="1"/>
  <c r="K42" i="2" s="1"/>
  <c r="M42" i="2" s="1"/>
  <c r="O42" i="2" s="1"/>
  <c r="E41" i="2"/>
  <c r="G41" i="2" s="1"/>
  <c r="I41" i="2" s="1"/>
  <c r="K41" i="2" s="1"/>
  <c r="M41" i="2" s="1"/>
  <c r="O41" i="2" s="1"/>
  <c r="E40" i="2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C38" i="2"/>
  <c r="E38" i="2" s="1"/>
  <c r="G38" i="2" s="1"/>
  <c r="I38" i="2" s="1"/>
  <c r="K38" i="2" s="1"/>
  <c r="M38" i="2" s="1"/>
  <c r="O38" i="2" s="1"/>
  <c r="E36" i="2"/>
  <c r="G36" i="2" s="1"/>
  <c r="I36" i="2" s="1"/>
  <c r="K36" i="2" s="1"/>
  <c r="M36" i="2" s="1"/>
  <c r="O36" i="2" s="1"/>
  <c r="C35" i="2"/>
  <c r="E35" i="2" s="1"/>
  <c r="G35" i="2" s="1"/>
  <c r="I35" i="2" s="1"/>
  <c r="K35" i="2" s="1"/>
  <c r="M35" i="2" s="1"/>
  <c r="O35" i="2" s="1"/>
  <c r="E34" i="2"/>
  <c r="G34" i="2" s="1"/>
  <c r="I34" i="2" s="1"/>
  <c r="K34" i="2" s="1"/>
  <c r="M34" i="2" s="1"/>
  <c r="O34" i="2" s="1"/>
  <c r="C33" i="2"/>
  <c r="E33" i="2" s="1"/>
  <c r="G33" i="2" s="1"/>
  <c r="I33" i="2" s="1"/>
  <c r="K33" i="2" s="1"/>
  <c r="M33" i="2" s="1"/>
  <c r="O33" i="2" s="1"/>
  <c r="E30" i="2"/>
  <c r="G30" i="2" s="1"/>
  <c r="I30" i="2" s="1"/>
  <c r="K30" i="2" s="1"/>
  <c r="M30" i="2" s="1"/>
  <c r="O30" i="2" s="1"/>
  <c r="C29" i="2"/>
  <c r="E29" i="2" s="1"/>
  <c r="G29" i="2" s="1"/>
  <c r="I29" i="2" s="1"/>
  <c r="K29" i="2" s="1"/>
  <c r="M29" i="2" s="1"/>
  <c r="O29" i="2" s="1"/>
  <c r="E27" i="2"/>
  <c r="G27" i="2" s="1"/>
  <c r="I27" i="2" s="1"/>
  <c r="K27" i="2" s="1"/>
  <c r="M27" i="2" s="1"/>
  <c r="O27" i="2" s="1"/>
  <c r="C26" i="2"/>
  <c r="E26" i="2" s="1"/>
  <c r="G26" i="2" s="1"/>
  <c r="I26" i="2" s="1"/>
  <c r="K26" i="2" s="1"/>
  <c r="M26" i="2" s="1"/>
  <c r="O26" i="2" s="1"/>
  <c r="E23" i="2"/>
  <c r="G23" i="2" s="1"/>
  <c r="I23" i="2" s="1"/>
  <c r="K23" i="2" s="1"/>
  <c r="M23" i="2" s="1"/>
  <c r="O23" i="2" s="1"/>
  <c r="N22" i="2"/>
  <c r="L22" i="2"/>
  <c r="J22" i="2"/>
  <c r="H22" i="2"/>
  <c r="F22" i="2"/>
  <c r="D22" i="2"/>
  <c r="C22" i="2"/>
  <c r="E21" i="2"/>
  <c r="G21" i="2" s="1"/>
  <c r="I21" i="2" s="1"/>
  <c r="K21" i="2" s="1"/>
  <c r="M21" i="2" s="1"/>
  <c r="O21" i="2" s="1"/>
  <c r="N20" i="2"/>
  <c r="L20" i="2"/>
  <c r="J20" i="2"/>
  <c r="H20" i="2"/>
  <c r="F20" i="2"/>
  <c r="D20" i="2"/>
  <c r="C20" i="2"/>
  <c r="E18" i="2"/>
  <c r="G18" i="2" s="1"/>
  <c r="I18" i="2" s="1"/>
  <c r="K18" i="2" s="1"/>
  <c r="M18" i="2" s="1"/>
  <c r="O18" i="2" s="1"/>
  <c r="N17" i="2"/>
  <c r="L17" i="2"/>
  <c r="J17" i="2"/>
  <c r="H17" i="2"/>
  <c r="F17" i="2"/>
  <c r="D17" i="2"/>
  <c r="C17" i="2"/>
  <c r="E16" i="2"/>
  <c r="G16" i="2" s="1"/>
  <c r="I16" i="2" s="1"/>
  <c r="K16" i="2" s="1"/>
  <c r="M16" i="2" s="1"/>
  <c r="O16" i="2" s="1"/>
  <c r="N15" i="2"/>
  <c r="L15" i="2"/>
  <c r="J15" i="2"/>
  <c r="H15" i="2"/>
  <c r="F15" i="2"/>
  <c r="D15" i="2"/>
  <c r="C15" i="2"/>
  <c r="E13" i="2"/>
  <c r="G13" i="2" s="1"/>
  <c r="I13" i="2" s="1"/>
  <c r="K13" i="2" s="1"/>
  <c r="M13" i="2" s="1"/>
  <c r="O13" i="2" s="1"/>
  <c r="C12" i="2"/>
  <c r="E12" i="2" s="1"/>
  <c r="G12" i="2" s="1"/>
  <c r="I12" i="2" s="1"/>
  <c r="K12" i="2" s="1"/>
  <c r="M12" i="2" s="1"/>
  <c r="O12" i="2" s="1"/>
  <c r="N11" i="2"/>
  <c r="L11" i="2"/>
  <c r="L9" i="2" s="1"/>
  <c r="J11" i="2"/>
  <c r="J9" i="2" s="1"/>
  <c r="H11" i="2"/>
  <c r="H9" i="2" s="1"/>
  <c r="F11" i="2"/>
  <c r="F9" i="2" s="1"/>
  <c r="D11" i="2"/>
  <c r="D9" i="2" s="1"/>
  <c r="C11" i="2"/>
  <c r="C9" i="2" s="1"/>
  <c r="E10" i="2"/>
  <c r="G10" i="2" s="1"/>
  <c r="I10" i="2" s="1"/>
  <c r="K10" i="2" s="1"/>
  <c r="M10" i="2" s="1"/>
  <c r="O10" i="2" s="1"/>
  <c r="N9" i="2"/>
  <c r="E9" i="2" l="1"/>
  <c r="H19" i="2"/>
  <c r="D55" i="2"/>
  <c r="D51" i="2" s="1"/>
  <c r="L55" i="2"/>
  <c r="L51" i="2" s="1"/>
  <c r="S60" i="2"/>
  <c r="J44" i="2"/>
  <c r="E56" i="2"/>
  <c r="G56" i="2" s="1"/>
  <c r="I56" i="2" s="1"/>
  <c r="K56" i="2" s="1"/>
  <c r="M56" i="2" s="1"/>
  <c r="O56" i="2" s="1"/>
  <c r="U60" i="2"/>
  <c r="J19" i="2"/>
  <c r="F55" i="2"/>
  <c r="F51" i="2" s="1"/>
  <c r="N55" i="2"/>
  <c r="N51" i="2" s="1"/>
  <c r="E17" i="2"/>
  <c r="G17" i="2" s="1"/>
  <c r="I17" i="2" s="1"/>
  <c r="K17" i="2" s="1"/>
  <c r="M17" i="2" s="1"/>
  <c r="O17" i="2" s="1"/>
  <c r="C37" i="2"/>
  <c r="E37" i="2" s="1"/>
  <c r="G37" i="2" s="1"/>
  <c r="I37" i="2" s="1"/>
  <c r="K37" i="2" s="1"/>
  <c r="M37" i="2" s="1"/>
  <c r="O37" i="2" s="1"/>
  <c r="H55" i="2"/>
  <c r="H51" i="2" s="1"/>
  <c r="D14" i="2"/>
  <c r="L14" i="2"/>
  <c r="F19" i="2"/>
  <c r="N19" i="2"/>
  <c r="H14" i="2"/>
  <c r="D19" i="2"/>
  <c r="L19" i="2"/>
  <c r="J55" i="2"/>
  <c r="J51" i="2" s="1"/>
  <c r="E22" i="2"/>
  <c r="G22" i="2" s="1"/>
  <c r="I22" i="2" s="1"/>
  <c r="K22" i="2" s="1"/>
  <c r="M22" i="2" s="1"/>
  <c r="O22" i="2" s="1"/>
  <c r="C32" i="2"/>
  <c r="E32" i="2" s="1"/>
  <c r="G32" i="2" s="1"/>
  <c r="I32" i="2" s="1"/>
  <c r="K32" i="2" s="1"/>
  <c r="M32" i="2" s="1"/>
  <c r="O32" i="2" s="1"/>
  <c r="F44" i="2"/>
  <c r="N44" i="2"/>
  <c r="E48" i="2"/>
  <c r="G48" i="2" s="1"/>
  <c r="I48" i="2" s="1"/>
  <c r="K48" i="2" s="1"/>
  <c r="M48" i="2" s="1"/>
  <c r="O48" i="2" s="1"/>
  <c r="E46" i="2"/>
  <c r="G46" i="2" s="1"/>
  <c r="I46" i="2" s="1"/>
  <c r="K46" i="2" s="1"/>
  <c r="M46" i="2" s="1"/>
  <c r="O46" i="2" s="1"/>
  <c r="C45" i="2"/>
  <c r="G9" i="2"/>
  <c r="I9" i="2" s="1"/>
  <c r="K9" i="2" s="1"/>
  <c r="M9" i="2" s="1"/>
  <c r="O9" i="2" s="1"/>
  <c r="C14" i="2"/>
  <c r="D44" i="2"/>
  <c r="D43" i="2" s="1"/>
  <c r="H44" i="2"/>
  <c r="L44" i="2"/>
  <c r="E11" i="2"/>
  <c r="G11" i="2" s="1"/>
  <c r="I11" i="2" s="1"/>
  <c r="K11" i="2" s="1"/>
  <c r="M11" i="2" s="1"/>
  <c r="O11" i="2" s="1"/>
  <c r="E15" i="2"/>
  <c r="G15" i="2" s="1"/>
  <c r="I15" i="2" s="1"/>
  <c r="K15" i="2" s="1"/>
  <c r="M15" i="2" s="1"/>
  <c r="O15" i="2" s="1"/>
  <c r="F14" i="2"/>
  <c r="J14" i="2"/>
  <c r="N14" i="2"/>
  <c r="E20" i="2"/>
  <c r="G20" i="2" s="1"/>
  <c r="I20" i="2" s="1"/>
  <c r="K20" i="2" s="1"/>
  <c r="M20" i="2" s="1"/>
  <c r="O20" i="2" s="1"/>
  <c r="E49" i="2"/>
  <c r="G49" i="2" s="1"/>
  <c r="I49" i="2" s="1"/>
  <c r="K49" i="2" s="1"/>
  <c r="M49" i="2" s="1"/>
  <c r="O49" i="2" s="1"/>
  <c r="E52" i="2"/>
  <c r="G52" i="2" s="1"/>
  <c r="I52" i="2" s="1"/>
  <c r="K52" i="2" s="1"/>
  <c r="M52" i="2" s="1"/>
  <c r="O52" i="2" s="1"/>
  <c r="E53" i="2"/>
  <c r="G53" i="2" s="1"/>
  <c r="I53" i="2" s="1"/>
  <c r="K53" i="2" s="1"/>
  <c r="M53" i="2" s="1"/>
  <c r="O53" i="2" s="1"/>
  <c r="E58" i="2"/>
  <c r="G58" i="2" s="1"/>
  <c r="I58" i="2" s="1"/>
  <c r="K58" i="2" s="1"/>
  <c r="M58" i="2" s="1"/>
  <c r="O58" i="2" s="1"/>
  <c r="C19" i="2"/>
  <c r="C25" i="2"/>
  <c r="C28" i="2"/>
  <c r="E28" i="2" s="1"/>
  <c r="G28" i="2" s="1"/>
  <c r="I28" i="2" s="1"/>
  <c r="K28" i="2" s="1"/>
  <c r="M28" i="2" s="1"/>
  <c r="O28" i="2" s="1"/>
  <c r="C55" i="2"/>
  <c r="L43" i="2" l="1"/>
  <c r="N43" i="2"/>
  <c r="J43" i="2"/>
  <c r="H8" i="2"/>
  <c r="D8" i="2"/>
  <c r="D60" i="2" s="1"/>
  <c r="L8" i="2"/>
  <c r="L60" i="2" s="1"/>
  <c r="J8" i="2"/>
  <c r="J60" i="2" s="1"/>
  <c r="E14" i="2"/>
  <c r="G14" i="2" s="1"/>
  <c r="I14" i="2" s="1"/>
  <c r="K14" i="2" s="1"/>
  <c r="M14" i="2" s="1"/>
  <c r="O14" i="2" s="1"/>
  <c r="F8" i="2"/>
  <c r="F43" i="2"/>
  <c r="N8" i="2"/>
  <c r="N60" i="2" s="1"/>
  <c r="H43" i="2"/>
  <c r="H60" i="2" s="1"/>
  <c r="C31" i="2"/>
  <c r="E31" i="2" s="1"/>
  <c r="G31" i="2" s="1"/>
  <c r="I31" i="2" s="1"/>
  <c r="K31" i="2" s="1"/>
  <c r="M31" i="2" s="1"/>
  <c r="O31" i="2" s="1"/>
  <c r="E45" i="2"/>
  <c r="G45" i="2" s="1"/>
  <c r="I45" i="2" s="1"/>
  <c r="K45" i="2" s="1"/>
  <c r="M45" i="2" s="1"/>
  <c r="O45" i="2" s="1"/>
  <c r="C44" i="2"/>
  <c r="E44" i="2" s="1"/>
  <c r="G44" i="2" s="1"/>
  <c r="I44" i="2" s="1"/>
  <c r="K44" i="2" s="1"/>
  <c r="M44" i="2" s="1"/>
  <c r="O44" i="2" s="1"/>
  <c r="E25" i="2"/>
  <c r="G25" i="2" s="1"/>
  <c r="I25" i="2" s="1"/>
  <c r="K25" i="2" s="1"/>
  <c r="M25" i="2" s="1"/>
  <c r="O25" i="2" s="1"/>
  <c r="C51" i="2"/>
  <c r="E55" i="2"/>
  <c r="G55" i="2" s="1"/>
  <c r="I55" i="2" s="1"/>
  <c r="K55" i="2" s="1"/>
  <c r="M55" i="2" s="1"/>
  <c r="O55" i="2" s="1"/>
  <c r="E19" i="2"/>
  <c r="G19" i="2" s="1"/>
  <c r="I19" i="2" s="1"/>
  <c r="K19" i="2" s="1"/>
  <c r="M19" i="2" s="1"/>
  <c r="O19" i="2" s="1"/>
  <c r="C8" i="2"/>
  <c r="F60" i="2" l="1"/>
  <c r="C24" i="2"/>
  <c r="E24" i="2" s="1"/>
  <c r="G24" i="2" s="1"/>
  <c r="I24" i="2" s="1"/>
  <c r="K24" i="2" s="1"/>
  <c r="M24" i="2" s="1"/>
  <c r="O24" i="2" s="1"/>
  <c r="E8" i="2"/>
  <c r="G8" i="2" s="1"/>
  <c r="I8" i="2" s="1"/>
  <c r="K8" i="2" s="1"/>
  <c r="M8" i="2" s="1"/>
  <c r="O8" i="2" s="1"/>
  <c r="E51" i="2"/>
  <c r="G51" i="2" s="1"/>
  <c r="I51" i="2" s="1"/>
  <c r="K51" i="2" s="1"/>
  <c r="M51" i="2" s="1"/>
  <c r="O51" i="2" s="1"/>
  <c r="C43" i="2"/>
  <c r="E43" i="2" s="1"/>
  <c r="G43" i="2" s="1"/>
  <c r="I43" i="2" s="1"/>
  <c r="K43" i="2" s="1"/>
  <c r="M43" i="2" s="1"/>
  <c r="O43" i="2" s="1"/>
  <c r="C60" i="2" l="1"/>
  <c r="E60" i="2" s="1"/>
  <c r="G60" i="2" s="1"/>
  <c r="I60" i="2" s="1"/>
  <c r="K60" i="2" s="1"/>
  <c r="M60" i="2" s="1"/>
  <c r="O60" i="2" s="1"/>
</calcChain>
</file>

<file path=xl/sharedStrings.xml><?xml version="1.0" encoding="utf-8"?>
<sst xmlns="http://schemas.openxmlformats.org/spreadsheetml/2006/main" count="145" uniqueCount="128">
  <si>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</si>
  <si>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</si>
  <si>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</si>
  <si>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</si>
  <si>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</si>
  <si>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</si>
  <si>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</si>
  <si>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</si>
  <si>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</si>
  <si>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</si>
  <si>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</si>
  <si>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</si>
  <si>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</si>
  <si>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</si>
  <si>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</si>
  <si>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</si>
  <si>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</si>
  <si>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</si>
  <si>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</si>
  <si>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</si>
  <si>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</si>
  <si>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</si>
  <si>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</si>
  <si>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</si>
  <si>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</si>
  <si>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</si>
  <si>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</si>
  <si>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</si>
  <si>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</si>
  <si>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</si>
  <si>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</si>
  <si>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</si>
  <si>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</si>
  <si>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</si>
  <si>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</si>
  <si>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</si>
  <si>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</si>
  <si>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</si>
  <si>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</si>
  <si>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</si>
  <si>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</si>
  <si>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</si>
  <si>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</si>
  <si>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</si>
  <si>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</si>
  <si>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</si>
  <si>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</si>
  <si>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</si>
  <si>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</si>
  <si>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</si>
  <si>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</si>
  <si>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</si>
  <si>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</si>
  <si>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</si>
  <si>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</si>
  <si>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</si>
  <si>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</si>
  <si>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</si>
  <si>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</si>
  <si>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</si>
  <si>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</si>
  <si>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</si>
  <si>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</si>
  <si>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</si>
  <si>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</si>
  <si>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</si>
  <si>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</si>
  <si>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</si>
  <si>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</si>
  <si>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</si>
  <si>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</si>
  <si>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</si>
  <si>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</si>
  <si>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</si>
  <si>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</si>
  <si>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</si>
  <si>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</si>
  <si>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</si>
  <si>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</si>
  <si>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</si>
  <si>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</si>
  <si>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</si>
  <si>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</si>
  <si>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</si>
  <si>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</si>
  <si>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</si>
  <si>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</si>
  <si>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</si>
  <si>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</si>
  <si>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</si>
  <si>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</si>
  <si>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</si>
  <si>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</si>
  <si>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</si>
  <si>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</si>
  <si>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</si>
  <si>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</si>
  <si>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</si>
  <si>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</si>
  <si>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</si>
  <si>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</si>
  <si>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</si>
  <si>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</si>
  <si>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</si>
  <si>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</si>
  <si>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</si>
  <si>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</si>
  <si>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040 01 02 00 00 04 0000 710</t>
  </si>
  <si>
    <t>040 01 02 00 00 04 0000 810</t>
  </si>
  <si>
    <t>040 01 03 01 00 04 0000 710</t>
  </si>
  <si>
    <t>040 01 03 01 00 04 0000 810</t>
  </si>
  <si>
    <t>040 01 05 02 00 00 0000 500</t>
  </si>
  <si>
    <t>040 01 05 02 01 00 0000 510</t>
  </si>
  <si>
    <t>040 01 05 02 01 04 0000 510</t>
  </si>
  <si>
    <t>040 01 05 02 01 00 0000 610</t>
  </si>
  <si>
    <t>040 01 05 02 01 04 0000 610</t>
  </si>
  <si>
    <t>040 01 05 02 02 00 0000 620</t>
  </si>
  <si>
    <t>040 01 05 02 02 04 0000 620</t>
  </si>
  <si>
    <t>Сумма на 2020 год  (тыс.рублей)</t>
  </si>
  <si>
    <t>Сумма на 2021 год  (тыс.рублей)</t>
  </si>
  <si>
    <t>Сумма на 2022 год  (тыс.рублей)</t>
  </si>
  <si>
    <t>4</t>
  </si>
  <si>
    <t>(рублей)</t>
  </si>
  <si>
    <t>Сумма на год</t>
  </si>
  <si>
    <t xml:space="preserve"> на 2017 год  </t>
  </si>
  <si>
    <t xml:space="preserve"> на 2018 год  </t>
  </si>
  <si>
    <t xml:space="preserve"> на 2019 год  </t>
  </si>
  <si>
    <t>II. Бюджетные ассигнования по источникам внутреннего финансирования дефицита бюджета городского округа город Мегион на 2017 год и плановый период                                                                   2018 и 2019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</si>
</sst>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/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right"/>
    </xf>
    <xf numFmtId="0" fontId="2" fillId="0" borderId="2" xfId="0" applyFont="1" applyBorder="1"/>
    <xf numFmtId="164" fontId="2" fillId="0" borderId="2" xfId="0" applyNumberFormat="1" applyFont="1" applyBorder="1"/>
    <xf numFmtId="164" fontId="4" fillId="0" borderId="2" xfId="0" applyNumberFormat="1" applyFont="1" applyFill="1" applyBorder="1" applyAlignment="1">
      <alignment horizontal="right"/>
    </xf>
    <xf numFmtId="4" fontId="2" fillId="0" borderId="2" xfId="0" applyNumberFormat="1" applyFont="1" applyBorder="1"/>
    <xf numFmtId="0" fontId="3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right"/>
    </xf>
    <xf numFmtId="0" fontId="2" fillId="2" borderId="0" xfId="0" applyFont="1" applyFill="1"/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/>
    <xf numFmtId="164" fontId="2" fillId="2" borderId="2" xfId="0" applyNumberFormat="1" applyFont="1" applyFill="1" applyBorder="1"/>
    <xf numFmtId="0" fontId="2" fillId="2" borderId="2" xfId="0" applyFont="1" applyFill="1" applyBorder="1"/>
    <xf numFmtId="4" fontId="4" fillId="2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justify"/>
    </xf>
    <xf numFmtId="0" fontId="2" fillId="3" borderId="0" xfId="0" applyFont="1" applyFill="1"/>
    <xf numFmtId="49" fontId="4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right"/>
    </xf>
    <xf numFmtId="49" fontId="4" fillId="3" borderId="2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/>
    <xf numFmtId="164" fontId="4" fillId="3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2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7"/>
  <sheetViews>
    <sheetView tabSelected="1" workbookViewId="0">
      <selection activeCell="B12" sqref="B12"/>
    </sheetView>
  </sheetViews>
  <sheetFormatPr defaultRowHeight="15" x14ac:dyDescent="0.25"/>
  <cols>
    <col min="1" max="1" width="67" style="1" customWidth="1"/>
    <col min="2" max="2" width="29.5703125" style="1" customWidth="1"/>
    <col min="3" max="3" width="20" style="1" hidden="1" customWidth="1"/>
    <col min="4" max="4" width="13.28515625" style="1" hidden="1" customWidth="1"/>
    <col min="5" max="5" width="20.140625" style="1" hidden="1" customWidth="1"/>
    <col min="6" max="6" width="13.28515625" style="1" hidden="1" customWidth="1"/>
    <col min="7" max="7" width="20.140625" style="1" hidden="1" customWidth="1"/>
    <col min="8" max="8" width="13.28515625" style="1" hidden="1" customWidth="1"/>
    <col min="9" max="9" width="20.140625" style="1" hidden="1" customWidth="1"/>
    <col min="10" max="10" width="13.28515625" style="1" hidden="1" customWidth="1"/>
    <col min="11" max="11" width="20.140625" style="1" hidden="1" customWidth="1"/>
    <col min="12" max="12" width="13.28515625" style="1" hidden="1" customWidth="1"/>
    <col min="13" max="13" width="20.140625" style="1" hidden="1" customWidth="1"/>
    <col min="14" max="14" width="13.28515625" style="1" hidden="1" customWidth="1"/>
    <col min="15" max="15" width="0.28515625" style="1" hidden="1" customWidth="1"/>
    <col min="16" max="16" width="21.5703125" style="1" customWidth="1"/>
    <col min="17" max="17" width="20.140625" style="1" customWidth="1"/>
    <col min="18" max="18" width="17.85546875" style="1" customWidth="1"/>
    <col min="19" max="19" width="12.42578125" style="30" hidden="1" customWidth="1"/>
    <col min="20" max="20" width="11.85546875" style="30" hidden="1" customWidth="1"/>
    <col min="21" max="21" width="11.42578125" style="30" hidden="1" customWidth="1"/>
    <col min="22" max="255" width="9.140625" style="1"/>
    <col min="256" max="256" width="67" style="1" customWidth="1"/>
    <col min="257" max="257" width="29.7109375" style="1" customWidth="1"/>
    <col min="258" max="258" width="20.7109375" style="1" customWidth="1"/>
    <col min="259" max="260" width="0" style="1" hidden="1" customWidth="1"/>
    <col min="261" max="511" width="9.140625" style="1"/>
    <col min="512" max="512" width="67" style="1" customWidth="1"/>
    <col min="513" max="513" width="29.7109375" style="1" customWidth="1"/>
    <col min="514" max="514" width="20.7109375" style="1" customWidth="1"/>
    <col min="515" max="516" width="0" style="1" hidden="1" customWidth="1"/>
    <col min="517" max="767" width="9.140625" style="1"/>
    <col min="768" max="768" width="67" style="1" customWidth="1"/>
    <col min="769" max="769" width="29.7109375" style="1" customWidth="1"/>
    <col min="770" max="770" width="20.7109375" style="1" customWidth="1"/>
    <col min="771" max="772" width="0" style="1" hidden="1" customWidth="1"/>
    <col min="773" max="1023" width="9.140625" style="1"/>
    <col min="1024" max="1024" width="67" style="1" customWidth="1"/>
    <col min="1025" max="1025" width="29.7109375" style="1" customWidth="1"/>
    <col min="1026" max="1026" width="20.7109375" style="1" customWidth="1"/>
    <col min="1027" max="1028" width="0" style="1" hidden="1" customWidth="1"/>
    <col min="1029" max="1279" width="9.140625" style="1"/>
    <col min="1280" max="1280" width="67" style="1" customWidth="1"/>
    <col min="1281" max="1281" width="29.7109375" style="1" customWidth="1"/>
    <col min="1282" max="1282" width="20.7109375" style="1" customWidth="1"/>
    <col min="1283" max="1284" width="0" style="1" hidden="1" customWidth="1"/>
    <col min="1285" max="1535" width="9.140625" style="1"/>
    <col min="1536" max="1536" width="67" style="1" customWidth="1"/>
    <col min="1537" max="1537" width="29.7109375" style="1" customWidth="1"/>
    <col min="1538" max="1538" width="20.7109375" style="1" customWidth="1"/>
    <col min="1539" max="1540" width="0" style="1" hidden="1" customWidth="1"/>
    <col min="1541" max="1791" width="9.140625" style="1"/>
    <col min="1792" max="1792" width="67" style="1" customWidth="1"/>
    <col min="1793" max="1793" width="29.7109375" style="1" customWidth="1"/>
    <col min="1794" max="1794" width="20.7109375" style="1" customWidth="1"/>
    <col min="1795" max="1796" width="0" style="1" hidden="1" customWidth="1"/>
    <col min="1797" max="2047" width="9.140625" style="1"/>
    <col min="2048" max="2048" width="67" style="1" customWidth="1"/>
    <col min="2049" max="2049" width="29.7109375" style="1" customWidth="1"/>
    <col min="2050" max="2050" width="20.7109375" style="1" customWidth="1"/>
    <col min="2051" max="2052" width="0" style="1" hidden="1" customWidth="1"/>
    <col min="2053" max="2303" width="9.140625" style="1"/>
    <col min="2304" max="2304" width="67" style="1" customWidth="1"/>
    <col min="2305" max="2305" width="29.7109375" style="1" customWidth="1"/>
    <col min="2306" max="2306" width="20.7109375" style="1" customWidth="1"/>
    <col min="2307" max="2308" width="0" style="1" hidden="1" customWidth="1"/>
    <col min="2309" max="2559" width="9.140625" style="1"/>
    <col min="2560" max="2560" width="67" style="1" customWidth="1"/>
    <col min="2561" max="2561" width="29.7109375" style="1" customWidth="1"/>
    <col min="2562" max="2562" width="20.7109375" style="1" customWidth="1"/>
    <col min="2563" max="2564" width="0" style="1" hidden="1" customWidth="1"/>
    <col min="2565" max="2815" width="9.140625" style="1"/>
    <col min="2816" max="2816" width="67" style="1" customWidth="1"/>
    <col min="2817" max="2817" width="29.7109375" style="1" customWidth="1"/>
    <col min="2818" max="2818" width="20.7109375" style="1" customWidth="1"/>
    <col min="2819" max="2820" width="0" style="1" hidden="1" customWidth="1"/>
    <col min="2821" max="3071" width="9.140625" style="1"/>
    <col min="3072" max="3072" width="67" style="1" customWidth="1"/>
    <col min="3073" max="3073" width="29.7109375" style="1" customWidth="1"/>
    <col min="3074" max="3074" width="20.7109375" style="1" customWidth="1"/>
    <col min="3075" max="3076" width="0" style="1" hidden="1" customWidth="1"/>
    <col min="3077" max="3327" width="9.140625" style="1"/>
    <col min="3328" max="3328" width="67" style="1" customWidth="1"/>
    <col min="3329" max="3329" width="29.7109375" style="1" customWidth="1"/>
    <col min="3330" max="3330" width="20.7109375" style="1" customWidth="1"/>
    <col min="3331" max="3332" width="0" style="1" hidden="1" customWidth="1"/>
    <col min="3333" max="3583" width="9.140625" style="1"/>
    <col min="3584" max="3584" width="67" style="1" customWidth="1"/>
    <col min="3585" max="3585" width="29.7109375" style="1" customWidth="1"/>
    <col min="3586" max="3586" width="20.7109375" style="1" customWidth="1"/>
    <col min="3587" max="3588" width="0" style="1" hidden="1" customWidth="1"/>
    <col min="3589" max="3839" width="9.140625" style="1"/>
    <col min="3840" max="3840" width="67" style="1" customWidth="1"/>
    <col min="3841" max="3841" width="29.7109375" style="1" customWidth="1"/>
    <col min="3842" max="3842" width="20.7109375" style="1" customWidth="1"/>
    <col min="3843" max="3844" width="0" style="1" hidden="1" customWidth="1"/>
    <col min="3845" max="4095" width="9.140625" style="1"/>
    <col min="4096" max="4096" width="67" style="1" customWidth="1"/>
    <col min="4097" max="4097" width="29.7109375" style="1" customWidth="1"/>
    <col min="4098" max="4098" width="20.7109375" style="1" customWidth="1"/>
    <col min="4099" max="4100" width="0" style="1" hidden="1" customWidth="1"/>
    <col min="4101" max="4351" width="9.140625" style="1"/>
    <col min="4352" max="4352" width="67" style="1" customWidth="1"/>
    <col min="4353" max="4353" width="29.7109375" style="1" customWidth="1"/>
    <col min="4354" max="4354" width="20.7109375" style="1" customWidth="1"/>
    <col min="4355" max="4356" width="0" style="1" hidden="1" customWidth="1"/>
    <col min="4357" max="4607" width="9.140625" style="1"/>
    <col min="4608" max="4608" width="67" style="1" customWidth="1"/>
    <col min="4609" max="4609" width="29.7109375" style="1" customWidth="1"/>
    <col min="4610" max="4610" width="20.7109375" style="1" customWidth="1"/>
    <col min="4611" max="4612" width="0" style="1" hidden="1" customWidth="1"/>
    <col min="4613" max="4863" width="9.140625" style="1"/>
    <col min="4864" max="4864" width="67" style="1" customWidth="1"/>
    <col min="4865" max="4865" width="29.7109375" style="1" customWidth="1"/>
    <col min="4866" max="4866" width="20.7109375" style="1" customWidth="1"/>
    <col min="4867" max="4868" width="0" style="1" hidden="1" customWidth="1"/>
    <col min="4869" max="5119" width="9.140625" style="1"/>
    <col min="5120" max="5120" width="67" style="1" customWidth="1"/>
    <col min="5121" max="5121" width="29.7109375" style="1" customWidth="1"/>
    <col min="5122" max="5122" width="20.7109375" style="1" customWidth="1"/>
    <col min="5123" max="5124" width="0" style="1" hidden="1" customWidth="1"/>
    <col min="5125" max="5375" width="9.140625" style="1"/>
    <col min="5376" max="5376" width="67" style="1" customWidth="1"/>
    <col min="5377" max="5377" width="29.7109375" style="1" customWidth="1"/>
    <col min="5378" max="5378" width="20.7109375" style="1" customWidth="1"/>
    <col min="5379" max="5380" width="0" style="1" hidden="1" customWidth="1"/>
    <col min="5381" max="5631" width="9.140625" style="1"/>
    <col min="5632" max="5632" width="67" style="1" customWidth="1"/>
    <col min="5633" max="5633" width="29.7109375" style="1" customWidth="1"/>
    <col min="5634" max="5634" width="20.7109375" style="1" customWidth="1"/>
    <col min="5635" max="5636" width="0" style="1" hidden="1" customWidth="1"/>
    <col min="5637" max="5887" width="9.140625" style="1"/>
    <col min="5888" max="5888" width="67" style="1" customWidth="1"/>
    <col min="5889" max="5889" width="29.7109375" style="1" customWidth="1"/>
    <col min="5890" max="5890" width="20.7109375" style="1" customWidth="1"/>
    <col min="5891" max="5892" width="0" style="1" hidden="1" customWidth="1"/>
    <col min="5893" max="6143" width="9.140625" style="1"/>
    <col min="6144" max="6144" width="67" style="1" customWidth="1"/>
    <col min="6145" max="6145" width="29.7109375" style="1" customWidth="1"/>
    <col min="6146" max="6146" width="20.7109375" style="1" customWidth="1"/>
    <col min="6147" max="6148" width="0" style="1" hidden="1" customWidth="1"/>
    <col min="6149" max="6399" width="9.140625" style="1"/>
    <col min="6400" max="6400" width="67" style="1" customWidth="1"/>
    <col min="6401" max="6401" width="29.7109375" style="1" customWidth="1"/>
    <col min="6402" max="6402" width="20.7109375" style="1" customWidth="1"/>
    <col min="6403" max="6404" width="0" style="1" hidden="1" customWidth="1"/>
    <col min="6405" max="6655" width="9.140625" style="1"/>
    <col min="6656" max="6656" width="67" style="1" customWidth="1"/>
    <col min="6657" max="6657" width="29.7109375" style="1" customWidth="1"/>
    <col min="6658" max="6658" width="20.7109375" style="1" customWidth="1"/>
    <col min="6659" max="6660" width="0" style="1" hidden="1" customWidth="1"/>
    <col min="6661" max="6911" width="9.140625" style="1"/>
    <col min="6912" max="6912" width="67" style="1" customWidth="1"/>
    <col min="6913" max="6913" width="29.7109375" style="1" customWidth="1"/>
    <col min="6914" max="6914" width="20.7109375" style="1" customWidth="1"/>
    <col min="6915" max="6916" width="0" style="1" hidden="1" customWidth="1"/>
    <col min="6917" max="7167" width="9.140625" style="1"/>
    <col min="7168" max="7168" width="67" style="1" customWidth="1"/>
    <col min="7169" max="7169" width="29.7109375" style="1" customWidth="1"/>
    <col min="7170" max="7170" width="20.7109375" style="1" customWidth="1"/>
    <col min="7171" max="7172" width="0" style="1" hidden="1" customWidth="1"/>
    <col min="7173" max="7423" width="9.140625" style="1"/>
    <col min="7424" max="7424" width="67" style="1" customWidth="1"/>
    <col min="7425" max="7425" width="29.7109375" style="1" customWidth="1"/>
    <col min="7426" max="7426" width="20.7109375" style="1" customWidth="1"/>
    <col min="7427" max="7428" width="0" style="1" hidden="1" customWidth="1"/>
    <col min="7429" max="7679" width="9.140625" style="1"/>
    <col min="7680" max="7680" width="67" style="1" customWidth="1"/>
    <col min="7681" max="7681" width="29.7109375" style="1" customWidth="1"/>
    <col min="7682" max="7682" width="20.7109375" style="1" customWidth="1"/>
    <col min="7683" max="7684" width="0" style="1" hidden="1" customWidth="1"/>
    <col min="7685" max="7935" width="9.140625" style="1"/>
    <col min="7936" max="7936" width="67" style="1" customWidth="1"/>
    <col min="7937" max="7937" width="29.7109375" style="1" customWidth="1"/>
    <col min="7938" max="7938" width="20.7109375" style="1" customWidth="1"/>
    <col min="7939" max="7940" width="0" style="1" hidden="1" customWidth="1"/>
    <col min="7941" max="8191" width="9.140625" style="1"/>
    <col min="8192" max="8192" width="67" style="1" customWidth="1"/>
    <col min="8193" max="8193" width="29.7109375" style="1" customWidth="1"/>
    <col min="8194" max="8194" width="20.7109375" style="1" customWidth="1"/>
    <col min="8195" max="8196" width="0" style="1" hidden="1" customWidth="1"/>
    <col min="8197" max="8447" width="9.140625" style="1"/>
    <col min="8448" max="8448" width="67" style="1" customWidth="1"/>
    <col min="8449" max="8449" width="29.7109375" style="1" customWidth="1"/>
    <col min="8450" max="8450" width="20.7109375" style="1" customWidth="1"/>
    <col min="8451" max="8452" width="0" style="1" hidden="1" customWidth="1"/>
    <col min="8453" max="8703" width="9.140625" style="1"/>
    <col min="8704" max="8704" width="67" style="1" customWidth="1"/>
    <col min="8705" max="8705" width="29.7109375" style="1" customWidth="1"/>
    <col min="8706" max="8706" width="20.7109375" style="1" customWidth="1"/>
    <col min="8707" max="8708" width="0" style="1" hidden="1" customWidth="1"/>
    <col min="8709" max="8959" width="9.140625" style="1"/>
    <col min="8960" max="8960" width="67" style="1" customWidth="1"/>
    <col min="8961" max="8961" width="29.7109375" style="1" customWidth="1"/>
    <col min="8962" max="8962" width="20.7109375" style="1" customWidth="1"/>
    <col min="8963" max="8964" width="0" style="1" hidden="1" customWidth="1"/>
    <col min="8965" max="9215" width="9.140625" style="1"/>
    <col min="9216" max="9216" width="67" style="1" customWidth="1"/>
    <col min="9217" max="9217" width="29.7109375" style="1" customWidth="1"/>
    <col min="9218" max="9218" width="20.7109375" style="1" customWidth="1"/>
    <col min="9219" max="9220" width="0" style="1" hidden="1" customWidth="1"/>
    <col min="9221" max="9471" width="9.140625" style="1"/>
    <col min="9472" max="9472" width="67" style="1" customWidth="1"/>
    <col min="9473" max="9473" width="29.7109375" style="1" customWidth="1"/>
    <col min="9474" max="9474" width="20.7109375" style="1" customWidth="1"/>
    <col min="9475" max="9476" width="0" style="1" hidden="1" customWidth="1"/>
    <col min="9477" max="9727" width="9.140625" style="1"/>
    <col min="9728" max="9728" width="67" style="1" customWidth="1"/>
    <col min="9729" max="9729" width="29.7109375" style="1" customWidth="1"/>
    <col min="9730" max="9730" width="20.7109375" style="1" customWidth="1"/>
    <col min="9731" max="9732" width="0" style="1" hidden="1" customWidth="1"/>
    <col min="9733" max="9983" width="9.140625" style="1"/>
    <col min="9984" max="9984" width="67" style="1" customWidth="1"/>
    <col min="9985" max="9985" width="29.7109375" style="1" customWidth="1"/>
    <col min="9986" max="9986" width="20.7109375" style="1" customWidth="1"/>
    <col min="9987" max="9988" width="0" style="1" hidden="1" customWidth="1"/>
    <col min="9989" max="10239" width="9.140625" style="1"/>
    <col min="10240" max="10240" width="67" style="1" customWidth="1"/>
    <col min="10241" max="10241" width="29.7109375" style="1" customWidth="1"/>
    <col min="10242" max="10242" width="20.7109375" style="1" customWidth="1"/>
    <col min="10243" max="10244" width="0" style="1" hidden="1" customWidth="1"/>
    <col min="10245" max="10495" width="9.140625" style="1"/>
    <col min="10496" max="10496" width="67" style="1" customWidth="1"/>
    <col min="10497" max="10497" width="29.7109375" style="1" customWidth="1"/>
    <col min="10498" max="10498" width="20.7109375" style="1" customWidth="1"/>
    <col min="10499" max="10500" width="0" style="1" hidden="1" customWidth="1"/>
    <col min="10501" max="10751" width="9.140625" style="1"/>
    <col min="10752" max="10752" width="67" style="1" customWidth="1"/>
    <col min="10753" max="10753" width="29.7109375" style="1" customWidth="1"/>
    <col min="10754" max="10754" width="20.7109375" style="1" customWidth="1"/>
    <col min="10755" max="10756" width="0" style="1" hidden="1" customWidth="1"/>
    <col min="10757" max="11007" width="9.140625" style="1"/>
    <col min="11008" max="11008" width="67" style="1" customWidth="1"/>
    <col min="11009" max="11009" width="29.7109375" style="1" customWidth="1"/>
    <col min="11010" max="11010" width="20.7109375" style="1" customWidth="1"/>
    <col min="11011" max="11012" width="0" style="1" hidden="1" customWidth="1"/>
    <col min="11013" max="11263" width="9.140625" style="1"/>
    <col min="11264" max="11264" width="67" style="1" customWidth="1"/>
    <col min="11265" max="11265" width="29.7109375" style="1" customWidth="1"/>
    <col min="11266" max="11266" width="20.7109375" style="1" customWidth="1"/>
    <col min="11267" max="11268" width="0" style="1" hidden="1" customWidth="1"/>
    <col min="11269" max="11519" width="9.140625" style="1"/>
    <col min="11520" max="11520" width="67" style="1" customWidth="1"/>
    <col min="11521" max="11521" width="29.7109375" style="1" customWidth="1"/>
    <col min="11522" max="11522" width="20.7109375" style="1" customWidth="1"/>
    <col min="11523" max="11524" width="0" style="1" hidden="1" customWidth="1"/>
    <col min="11525" max="11775" width="9.140625" style="1"/>
    <col min="11776" max="11776" width="67" style="1" customWidth="1"/>
    <col min="11777" max="11777" width="29.7109375" style="1" customWidth="1"/>
    <col min="11778" max="11778" width="20.7109375" style="1" customWidth="1"/>
    <col min="11779" max="11780" width="0" style="1" hidden="1" customWidth="1"/>
    <col min="11781" max="12031" width="9.140625" style="1"/>
    <col min="12032" max="12032" width="67" style="1" customWidth="1"/>
    <col min="12033" max="12033" width="29.7109375" style="1" customWidth="1"/>
    <col min="12034" max="12034" width="20.7109375" style="1" customWidth="1"/>
    <col min="12035" max="12036" width="0" style="1" hidden="1" customWidth="1"/>
    <col min="12037" max="12287" width="9.140625" style="1"/>
    <col min="12288" max="12288" width="67" style="1" customWidth="1"/>
    <col min="12289" max="12289" width="29.7109375" style="1" customWidth="1"/>
    <col min="12290" max="12290" width="20.7109375" style="1" customWidth="1"/>
    <col min="12291" max="12292" width="0" style="1" hidden="1" customWidth="1"/>
    <col min="12293" max="12543" width="9.140625" style="1"/>
    <col min="12544" max="12544" width="67" style="1" customWidth="1"/>
    <col min="12545" max="12545" width="29.7109375" style="1" customWidth="1"/>
    <col min="12546" max="12546" width="20.7109375" style="1" customWidth="1"/>
    <col min="12547" max="12548" width="0" style="1" hidden="1" customWidth="1"/>
    <col min="12549" max="12799" width="9.140625" style="1"/>
    <col min="12800" max="12800" width="67" style="1" customWidth="1"/>
    <col min="12801" max="12801" width="29.7109375" style="1" customWidth="1"/>
    <col min="12802" max="12802" width="20.7109375" style="1" customWidth="1"/>
    <col min="12803" max="12804" width="0" style="1" hidden="1" customWidth="1"/>
    <col min="12805" max="13055" width="9.140625" style="1"/>
    <col min="13056" max="13056" width="67" style="1" customWidth="1"/>
    <col min="13057" max="13057" width="29.7109375" style="1" customWidth="1"/>
    <col min="13058" max="13058" width="20.7109375" style="1" customWidth="1"/>
    <col min="13059" max="13060" width="0" style="1" hidden="1" customWidth="1"/>
    <col min="13061" max="13311" width="9.140625" style="1"/>
    <col min="13312" max="13312" width="67" style="1" customWidth="1"/>
    <col min="13313" max="13313" width="29.7109375" style="1" customWidth="1"/>
    <col min="13314" max="13314" width="20.7109375" style="1" customWidth="1"/>
    <col min="13315" max="13316" width="0" style="1" hidden="1" customWidth="1"/>
    <col min="13317" max="13567" width="9.140625" style="1"/>
    <col min="13568" max="13568" width="67" style="1" customWidth="1"/>
    <col min="13569" max="13569" width="29.7109375" style="1" customWidth="1"/>
    <col min="13570" max="13570" width="20.7109375" style="1" customWidth="1"/>
    <col min="13571" max="13572" width="0" style="1" hidden="1" customWidth="1"/>
    <col min="13573" max="13823" width="9.140625" style="1"/>
    <col min="13824" max="13824" width="67" style="1" customWidth="1"/>
    <col min="13825" max="13825" width="29.7109375" style="1" customWidth="1"/>
    <col min="13826" max="13826" width="20.7109375" style="1" customWidth="1"/>
    <col min="13827" max="13828" width="0" style="1" hidden="1" customWidth="1"/>
    <col min="13829" max="14079" width="9.140625" style="1"/>
    <col min="14080" max="14080" width="67" style="1" customWidth="1"/>
    <col min="14081" max="14081" width="29.7109375" style="1" customWidth="1"/>
    <col min="14082" max="14082" width="20.7109375" style="1" customWidth="1"/>
    <col min="14083" max="14084" width="0" style="1" hidden="1" customWidth="1"/>
    <col min="14085" max="14335" width="9.140625" style="1"/>
    <col min="14336" max="14336" width="67" style="1" customWidth="1"/>
    <col min="14337" max="14337" width="29.7109375" style="1" customWidth="1"/>
    <col min="14338" max="14338" width="20.7109375" style="1" customWidth="1"/>
    <col min="14339" max="14340" width="0" style="1" hidden="1" customWidth="1"/>
    <col min="14341" max="14591" width="9.140625" style="1"/>
    <col min="14592" max="14592" width="67" style="1" customWidth="1"/>
    <col min="14593" max="14593" width="29.7109375" style="1" customWidth="1"/>
    <col min="14594" max="14594" width="20.7109375" style="1" customWidth="1"/>
    <col min="14595" max="14596" width="0" style="1" hidden="1" customWidth="1"/>
    <col min="14597" max="14847" width="9.140625" style="1"/>
    <col min="14848" max="14848" width="67" style="1" customWidth="1"/>
    <col min="14849" max="14849" width="29.7109375" style="1" customWidth="1"/>
    <col min="14850" max="14850" width="20.7109375" style="1" customWidth="1"/>
    <col min="14851" max="14852" width="0" style="1" hidden="1" customWidth="1"/>
    <col min="14853" max="15103" width="9.140625" style="1"/>
    <col min="15104" max="15104" width="67" style="1" customWidth="1"/>
    <col min="15105" max="15105" width="29.7109375" style="1" customWidth="1"/>
    <col min="15106" max="15106" width="20.7109375" style="1" customWidth="1"/>
    <col min="15107" max="15108" width="0" style="1" hidden="1" customWidth="1"/>
    <col min="15109" max="15359" width="9.140625" style="1"/>
    <col min="15360" max="15360" width="67" style="1" customWidth="1"/>
    <col min="15361" max="15361" width="29.7109375" style="1" customWidth="1"/>
    <col min="15362" max="15362" width="20.7109375" style="1" customWidth="1"/>
    <col min="15363" max="15364" width="0" style="1" hidden="1" customWidth="1"/>
    <col min="15365" max="15615" width="9.140625" style="1"/>
    <col min="15616" max="15616" width="67" style="1" customWidth="1"/>
    <col min="15617" max="15617" width="29.7109375" style="1" customWidth="1"/>
    <col min="15618" max="15618" width="20.7109375" style="1" customWidth="1"/>
    <col min="15619" max="15620" width="0" style="1" hidden="1" customWidth="1"/>
    <col min="15621" max="15871" width="9.140625" style="1"/>
    <col min="15872" max="15872" width="67" style="1" customWidth="1"/>
    <col min="15873" max="15873" width="29.7109375" style="1" customWidth="1"/>
    <col min="15874" max="15874" width="20.7109375" style="1" customWidth="1"/>
    <col min="15875" max="15876" width="0" style="1" hidden="1" customWidth="1"/>
    <col min="15877" max="16127" width="9.140625" style="1"/>
    <col min="16128" max="16128" width="67" style="1" customWidth="1"/>
    <col min="16129" max="16129" width="29.7109375" style="1" customWidth="1"/>
    <col min="16130" max="16130" width="20.7109375" style="1" customWidth="1"/>
    <col min="16131" max="16132" width="0" style="1" hidden="1" customWidth="1"/>
    <col min="16133" max="16384" width="9.140625" style="1"/>
  </cols>
  <sheetData>
    <row r="2" spans="1:21" ht="48" customHeight="1" x14ac:dyDescent="0.25">
      <c r="A2" s="49" t="s">
        <v>127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4" spans="1:21" x14ac:dyDescent="0.25">
      <c r="A4" s="44"/>
      <c r="B4" s="44"/>
      <c r="C4" s="4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51"/>
      <c r="Q4" s="51"/>
      <c r="R4" s="50" t="s">
        <v>122</v>
      </c>
    </row>
    <row r="5" spans="1:21" ht="25.5" customHeight="1" x14ac:dyDescent="0.25">
      <c r="A5" s="45" t="s">
        <v>0</v>
      </c>
      <c r="B5" s="46" t="s">
        <v>1</v>
      </c>
      <c r="C5" s="41" t="s">
        <v>2</v>
      </c>
      <c r="D5" s="42" t="s">
        <v>3</v>
      </c>
      <c r="E5" s="41"/>
      <c r="F5" s="42" t="s">
        <v>4</v>
      </c>
      <c r="G5" s="41"/>
      <c r="H5" s="42" t="s">
        <v>5</v>
      </c>
      <c r="I5" s="41"/>
      <c r="J5" s="42" t="s">
        <v>6</v>
      </c>
      <c r="K5" s="41"/>
      <c r="L5" s="42" t="s">
        <v>7</v>
      </c>
      <c r="M5" s="41"/>
      <c r="N5" s="42" t="s">
        <v>8</v>
      </c>
      <c r="O5" s="41" t="s">
        <v>9</v>
      </c>
      <c r="P5" s="52" t="s">
        <v>123</v>
      </c>
      <c r="Q5" s="52"/>
      <c r="R5" s="52"/>
      <c r="S5" s="47" t="s">
        <v>118</v>
      </c>
      <c r="T5" s="47" t="s">
        <v>119</v>
      </c>
      <c r="U5" s="47" t="s">
        <v>120</v>
      </c>
    </row>
    <row r="6" spans="1:21" ht="39" customHeight="1" x14ac:dyDescent="0.25">
      <c r="A6" s="45"/>
      <c r="B6" s="46"/>
      <c r="C6" s="41"/>
      <c r="D6" s="43"/>
      <c r="E6" s="41"/>
      <c r="F6" s="43"/>
      <c r="G6" s="41"/>
      <c r="H6" s="43"/>
      <c r="I6" s="41"/>
      <c r="J6" s="43"/>
      <c r="K6" s="41"/>
      <c r="L6" s="43"/>
      <c r="M6" s="41"/>
      <c r="N6" s="43"/>
      <c r="O6" s="41"/>
      <c r="P6" s="40" t="s">
        <v>124</v>
      </c>
      <c r="Q6" s="40" t="s">
        <v>125</v>
      </c>
      <c r="R6" s="40" t="s">
        <v>126</v>
      </c>
      <c r="S6" s="47"/>
      <c r="T6" s="47"/>
      <c r="U6" s="47"/>
    </row>
    <row r="7" spans="1:21" s="6" customFormat="1" x14ac:dyDescent="0.25">
      <c r="A7" s="2">
        <v>1</v>
      </c>
      <c r="B7" s="3">
        <v>2</v>
      </c>
      <c r="C7" s="4" t="s">
        <v>10</v>
      </c>
      <c r="D7" s="5"/>
      <c r="E7" s="4" t="s">
        <v>10</v>
      </c>
      <c r="F7" s="5"/>
      <c r="G7" s="4" t="s">
        <v>10</v>
      </c>
      <c r="H7" s="5"/>
      <c r="I7" s="4" t="s">
        <v>10</v>
      </c>
      <c r="J7" s="5"/>
      <c r="K7" s="4" t="s">
        <v>10</v>
      </c>
      <c r="L7" s="5">
        <v>4</v>
      </c>
      <c r="M7" s="4" t="s">
        <v>11</v>
      </c>
      <c r="N7" s="5">
        <v>4</v>
      </c>
      <c r="O7" s="4" t="s">
        <v>11</v>
      </c>
      <c r="P7" s="40" t="s">
        <v>10</v>
      </c>
      <c r="Q7" s="40" t="s">
        <v>121</v>
      </c>
      <c r="R7" s="40" t="s">
        <v>11</v>
      </c>
      <c r="S7" s="31" t="s">
        <v>10</v>
      </c>
      <c r="T7" s="31" t="s">
        <v>10</v>
      </c>
      <c r="U7" s="31" t="s">
        <v>10</v>
      </c>
    </row>
    <row r="8" spans="1:21" ht="28.5" x14ac:dyDescent="0.25">
      <c r="A8" s="7" t="s">
        <v>12</v>
      </c>
      <c r="B8" s="8" t="s">
        <v>13</v>
      </c>
      <c r="C8" s="9">
        <f>SUM(C9+C14+C19)</f>
        <v>97965</v>
      </c>
      <c r="D8" s="9">
        <f t="shared" ref="D8" si="0">SUM(D9+D14+D19)</f>
        <v>0</v>
      </c>
      <c r="E8" s="10">
        <f t="shared" ref="E8:E60" si="1">SUM(C8+D8)</f>
        <v>97965</v>
      </c>
      <c r="F8" s="9">
        <f t="shared" ref="F8" si="2">SUM(F9+F14+F19)</f>
        <v>0</v>
      </c>
      <c r="G8" s="10">
        <f>SUM(E8:F8)</f>
        <v>97965</v>
      </c>
      <c r="H8" s="9">
        <f t="shared" ref="H8:J8" si="3">SUM(H9+H14+H19)</f>
        <v>0</v>
      </c>
      <c r="I8" s="10">
        <f>SUM(G8:H8)</f>
        <v>97965</v>
      </c>
      <c r="J8" s="9">
        <f t="shared" si="3"/>
        <v>0</v>
      </c>
      <c r="K8" s="10">
        <f>SUM(I8:J8)</f>
        <v>97965</v>
      </c>
      <c r="L8" s="9">
        <f t="shared" ref="L8:N8" si="4">SUM(L9+L14+L19)</f>
        <v>0</v>
      </c>
      <c r="M8" s="10">
        <f>SUM(K8:L8)</f>
        <v>97965</v>
      </c>
      <c r="N8" s="9">
        <f t="shared" si="4"/>
        <v>0</v>
      </c>
      <c r="O8" s="10">
        <f>SUM(M8:N8)</f>
        <v>97965</v>
      </c>
      <c r="P8" s="36">
        <v>122185100</v>
      </c>
      <c r="Q8" s="36">
        <v>111332400</v>
      </c>
      <c r="R8" s="36">
        <v>100782800</v>
      </c>
      <c r="S8" s="32">
        <f>SUM(S9+S14+S19)</f>
        <v>96441.8</v>
      </c>
      <c r="T8" s="32">
        <f>SUM(T9+T14+T19)</f>
        <v>98451.8</v>
      </c>
      <c r="U8" s="32">
        <f>SUM(U9+U14+U19)</f>
        <v>100515.3</v>
      </c>
    </row>
    <row r="9" spans="1:21" ht="42.75" x14ac:dyDescent="0.25">
      <c r="A9" s="7" t="s">
        <v>14</v>
      </c>
      <c r="B9" s="8" t="s">
        <v>15</v>
      </c>
      <c r="C9" s="9">
        <f>C11</f>
        <v>0</v>
      </c>
      <c r="D9" s="9">
        <f t="shared" ref="D9" si="5">D11</f>
        <v>0</v>
      </c>
      <c r="E9" s="10">
        <f t="shared" si="1"/>
        <v>0</v>
      </c>
      <c r="F9" s="9">
        <f t="shared" ref="F9" si="6">F11</f>
        <v>0</v>
      </c>
      <c r="G9" s="10">
        <f t="shared" ref="G9:G60" si="7">SUM(E9:F9)</f>
        <v>0</v>
      </c>
      <c r="H9" s="9">
        <f t="shared" ref="H9:J9" si="8">H11</f>
        <v>0</v>
      </c>
      <c r="I9" s="10">
        <f t="shared" ref="I9:I60" si="9">SUM(G9:H9)</f>
        <v>0</v>
      </c>
      <c r="J9" s="9">
        <f t="shared" si="8"/>
        <v>0</v>
      </c>
      <c r="K9" s="10">
        <f t="shared" ref="K9:K60" si="10">SUM(I9:J9)</f>
        <v>0</v>
      </c>
      <c r="L9" s="9">
        <f t="shared" ref="L9:N9" si="11">L11</f>
        <v>0</v>
      </c>
      <c r="M9" s="10">
        <f t="shared" ref="M9:M60" si="12">SUM(K9:L9)</f>
        <v>0</v>
      </c>
      <c r="N9" s="9">
        <f t="shared" si="11"/>
        <v>0</v>
      </c>
      <c r="O9" s="10">
        <f t="shared" ref="O9:O60" si="13">SUM(M9:N9)</f>
        <v>0</v>
      </c>
      <c r="P9" s="36">
        <v>0</v>
      </c>
      <c r="Q9" s="36">
        <v>0</v>
      </c>
      <c r="R9" s="36">
        <v>0</v>
      </c>
      <c r="S9" s="32">
        <f>S11</f>
        <v>0</v>
      </c>
      <c r="T9" s="32">
        <f>T11</f>
        <v>0</v>
      </c>
      <c r="U9" s="32">
        <f>U11</f>
        <v>0</v>
      </c>
    </row>
    <row r="10" spans="1:21" ht="45" x14ac:dyDescent="0.25">
      <c r="A10" s="11" t="s">
        <v>16</v>
      </c>
      <c r="B10" s="12" t="s">
        <v>17</v>
      </c>
      <c r="C10" s="13" t="s">
        <v>18</v>
      </c>
      <c r="D10" s="14"/>
      <c r="E10" s="10">
        <f t="shared" si="1"/>
        <v>0</v>
      </c>
      <c r="F10" s="14"/>
      <c r="G10" s="10">
        <f t="shared" si="7"/>
        <v>0</v>
      </c>
      <c r="H10" s="14"/>
      <c r="I10" s="10">
        <f t="shared" si="9"/>
        <v>0</v>
      </c>
      <c r="J10" s="14"/>
      <c r="K10" s="10">
        <f t="shared" si="10"/>
        <v>0</v>
      </c>
      <c r="L10" s="15"/>
      <c r="M10" s="10">
        <f t="shared" si="12"/>
        <v>0</v>
      </c>
      <c r="N10" s="15"/>
      <c r="O10" s="10">
        <f t="shared" si="13"/>
        <v>0</v>
      </c>
      <c r="P10" s="12" t="s">
        <v>18</v>
      </c>
      <c r="Q10" s="12" t="s">
        <v>18</v>
      </c>
      <c r="R10" s="12" t="s">
        <v>18</v>
      </c>
      <c r="S10" s="33" t="s">
        <v>18</v>
      </c>
      <c r="T10" s="33" t="s">
        <v>18</v>
      </c>
      <c r="U10" s="33" t="s">
        <v>18</v>
      </c>
    </row>
    <row r="11" spans="1:21" ht="45" x14ac:dyDescent="0.25">
      <c r="A11" s="11" t="s">
        <v>19</v>
      </c>
      <c r="B11" s="12" t="s">
        <v>20</v>
      </c>
      <c r="C11" s="10">
        <f>C13</f>
        <v>0</v>
      </c>
      <c r="D11" s="10">
        <f t="shared" ref="D11" si="14">D13</f>
        <v>0</v>
      </c>
      <c r="E11" s="10">
        <f t="shared" si="1"/>
        <v>0</v>
      </c>
      <c r="F11" s="10">
        <f t="shared" ref="F11" si="15">F13</f>
        <v>0</v>
      </c>
      <c r="G11" s="10">
        <f t="shared" si="7"/>
        <v>0</v>
      </c>
      <c r="H11" s="10">
        <f t="shared" ref="H11:J11" si="16">H13</f>
        <v>0</v>
      </c>
      <c r="I11" s="10">
        <f t="shared" si="9"/>
        <v>0</v>
      </c>
      <c r="J11" s="10">
        <f t="shared" si="16"/>
        <v>0</v>
      </c>
      <c r="K11" s="10">
        <f t="shared" si="10"/>
        <v>0</v>
      </c>
      <c r="L11" s="10">
        <f t="shared" ref="L11:N11" si="17">L13</f>
        <v>0</v>
      </c>
      <c r="M11" s="10">
        <f t="shared" si="12"/>
        <v>0</v>
      </c>
      <c r="N11" s="10">
        <f t="shared" si="17"/>
        <v>0</v>
      </c>
      <c r="O11" s="10">
        <f t="shared" si="13"/>
        <v>0</v>
      </c>
      <c r="P11" s="37">
        <v>0</v>
      </c>
      <c r="Q11" s="37">
        <v>0</v>
      </c>
      <c r="R11" s="37">
        <v>0</v>
      </c>
      <c r="S11" s="34">
        <f>S13</f>
        <v>0</v>
      </c>
      <c r="T11" s="34">
        <f>T13</f>
        <v>0</v>
      </c>
      <c r="U11" s="34">
        <f>U13</f>
        <v>0</v>
      </c>
    </row>
    <row r="12" spans="1:21" ht="45" x14ac:dyDescent="0.25">
      <c r="A12" s="11" t="s">
        <v>21</v>
      </c>
      <c r="B12" s="12" t="s">
        <v>22</v>
      </c>
      <c r="C12" s="16">
        <f>SUM(C13)</f>
        <v>0</v>
      </c>
      <c r="D12" s="14"/>
      <c r="E12" s="10">
        <f t="shared" si="1"/>
        <v>0</v>
      </c>
      <c r="F12" s="14"/>
      <c r="G12" s="10">
        <f t="shared" si="7"/>
        <v>0</v>
      </c>
      <c r="H12" s="14"/>
      <c r="I12" s="10">
        <f t="shared" si="9"/>
        <v>0</v>
      </c>
      <c r="J12" s="14"/>
      <c r="K12" s="10">
        <f t="shared" si="10"/>
        <v>0</v>
      </c>
      <c r="L12" s="15"/>
      <c r="M12" s="10">
        <f t="shared" si="12"/>
        <v>0</v>
      </c>
      <c r="N12" s="15"/>
      <c r="O12" s="10">
        <f t="shared" si="13"/>
        <v>0</v>
      </c>
      <c r="P12" s="37">
        <v>0</v>
      </c>
      <c r="Q12" s="37">
        <v>0</v>
      </c>
      <c r="R12" s="37">
        <v>0</v>
      </c>
      <c r="S12" s="35">
        <f>SUM(S13)</f>
        <v>0</v>
      </c>
      <c r="T12" s="35">
        <f>SUM(T13)</f>
        <v>0</v>
      </c>
      <c r="U12" s="35">
        <f>SUM(U13)</f>
        <v>0</v>
      </c>
    </row>
    <row r="13" spans="1:21" ht="45" x14ac:dyDescent="0.25">
      <c r="A13" s="11" t="s">
        <v>23</v>
      </c>
      <c r="B13" s="12" t="s">
        <v>24</v>
      </c>
      <c r="C13" s="16">
        <v>0</v>
      </c>
      <c r="D13" s="16">
        <v>0</v>
      </c>
      <c r="E13" s="10">
        <f t="shared" si="1"/>
        <v>0</v>
      </c>
      <c r="F13" s="16">
        <v>0</v>
      </c>
      <c r="G13" s="10">
        <f t="shared" si="7"/>
        <v>0</v>
      </c>
      <c r="H13" s="16">
        <v>0</v>
      </c>
      <c r="I13" s="10">
        <f t="shared" si="9"/>
        <v>0</v>
      </c>
      <c r="J13" s="16">
        <v>0</v>
      </c>
      <c r="K13" s="10">
        <f t="shared" si="10"/>
        <v>0</v>
      </c>
      <c r="L13" s="16">
        <v>0</v>
      </c>
      <c r="M13" s="10">
        <f t="shared" si="12"/>
        <v>0</v>
      </c>
      <c r="N13" s="16">
        <v>0</v>
      </c>
      <c r="O13" s="10">
        <f t="shared" si="13"/>
        <v>0</v>
      </c>
      <c r="P13" s="37">
        <v>0</v>
      </c>
      <c r="Q13" s="37">
        <v>0</v>
      </c>
      <c r="R13" s="37">
        <v>0</v>
      </c>
      <c r="S13" s="35">
        <v>0</v>
      </c>
      <c r="T13" s="35">
        <v>0</v>
      </c>
      <c r="U13" s="35">
        <v>0</v>
      </c>
    </row>
    <row r="14" spans="1:21" ht="28.5" x14ac:dyDescent="0.25">
      <c r="A14" s="7" t="s">
        <v>25</v>
      </c>
      <c r="B14" s="8" t="s">
        <v>26</v>
      </c>
      <c r="C14" s="9">
        <f>SUM(C15+C17)</f>
        <v>97965</v>
      </c>
      <c r="D14" s="9">
        <f t="shared" ref="D14" si="18">SUM(D15+D17)</f>
        <v>0</v>
      </c>
      <c r="E14" s="10">
        <f t="shared" si="1"/>
        <v>97965</v>
      </c>
      <c r="F14" s="9">
        <f t="shared" ref="F14" si="19">SUM(F15+F17)</f>
        <v>0</v>
      </c>
      <c r="G14" s="10">
        <f t="shared" si="7"/>
        <v>97965</v>
      </c>
      <c r="H14" s="9">
        <f t="shared" ref="H14:J14" si="20">SUM(H15+H17)</f>
        <v>0</v>
      </c>
      <c r="I14" s="10">
        <f t="shared" si="9"/>
        <v>97965</v>
      </c>
      <c r="J14" s="9">
        <f t="shared" si="20"/>
        <v>0</v>
      </c>
      <c r="K14" s="10">
        <f t="shared" si="10"/>
        <v>97965</v>
      </c>
      <c r="L14" s="9">
        <f t="shared" ref="L14:N14" si="21">SUM(L15+L17)</f>
        <v>0</v>
      </c>
      <c r="M14" s="10">
        <f t="shared" si="12"/>
        <v>97965</v>
      </c>
      <c r="N14" s="9">
        <f t="shared" si="21"/>
        <v>0</v>
      </c>
      <c r="O14" s="10">
        <f t="shared" si="13"/>
        <v>97965</v>
      </c>
      <c r="P14" s="36">
        <v>122185100</v>
      </c>
      <c r="Q14" s="36">
        <v>111332400</v>
      </c>
      <c r="R14" s="36">
        <v>100782800</v>
      </c>
      <c r="S14" s="32">
        <f>SUM(S15+S17)</f>
        <v>96441.8</v>
      </c>
      <c r="T14" s="32">
        <f>SUM(T15+T17)</f>
        <v>98451.8</v>
      </c>
      <c r="U14" s="32">
        <f>SUM(U15+U17)</f>
        <v>100515.3</v>
      </c>
    </row>
    <row r="15" spans="1:21" ht="30" x14ac:dyDescent="0.25">
      <c r="A15" s="11" t="s">
        <v>27</v>
      </c>
      <c r="B15" s="12" t="s">
        <v>28</v>
      </c>
      <c r="C15" s="16">
        <f>SUM(C16)</f>
        <v>193716.5</v>
      </c>
      <c r="D15" s="16">
        <f t="shared" ref="D15:N15" si="22">SUM(D16)</f>
        <v>0</v>
      </c>
      <c r="E15" s="10">
        <f t="shared" si="1"/>
        <v>193716.5</v>
      </c>
      <c r="F15" s="16">
        <f t="shared" si="22"/>
        <v>0</v>
      </c>
      <c r="G15" s="10">
        <f t="shared" si="7"/>
        <v>193716.5</v>
      </c>
      <c r="H15" s="16">
        <f t="shared" si="22"/>
        <v>0</v>
      </c>
      <c r="I15" s="10">
        <f t="shared" si="9"/>
        <v>193716.5</v>
      </c>
      <c r="J15" s="16">
        <f t="shared" si="22"/>
        <v>0</v>
      </c>
      <c r="K15" s="10">
        <f t="shared" si="10"/>
        <v>193716.5</v>
      </c>
      <c r="L15" s="16">
        <f t="shared" si="22"/>
        <v>0</v>
      </c>
      <c r="M15" s="10">
        <f t="shared" si="12"/>
        <v>193716.5</v>
      </c>
      <c r="N15" s="16">
        <f t="shared" si="22"/>
        <v>0</v>
      </c>
      <c r="O15" s="10">
        <f t="shared" si="13"/>
        <v>193716.5</v>
      </c>
      <c r="P15" s="37">
        <v>122185100</v>
      </c>
      <c r="Q15" s="37">
        <v>233517500</v>
      </c>
      <c r="R15" s="37">
        <v>212115200</v>
      </c>
      <c r="S15" s="35">
        <f>SUM(S16)</f>
        <v>197224.6</v>
      </c>
      <c r="T15" s="35">
        <f>SUM(T16)</f>
        <v>194893.6</v>
      </c>
      <c r="U15" s="35">
        <f>SUM(U16)</f>
        <v>198967.1</v>
      </c>
    </row>
    <row r="16" spans="1:21" ht="30" x14ac:dyDescent="0.25">
      <c r="A16" s="11" t="s">
        <v>29</v>
      </c>
      <c r="B16" s="12" t="s">
        <v>107</v>
      </c>
      <c r="C16" s="16">
        <v>193716.5</v>
      </c>
      <c r="D16" s="14"/>
      <c r="E16" s="10">
        <f t="shared" si="1"/>
        <v>193716.5</v>
      </c>
      <c r="F16" s="14"/>
      <c r="G16" s="10">
        <f t="shared" si="7"/>
        <v>193716.5</v>
      </c>
      <c r="H16" s="17"/>
      <c r="I16" s="10">
        <f t="shared" si="9"/>
        <v>193716.5</v>
      </c>
      <c r="J16" s="17"/>
      <c r="K16" s="10">
        <f t="shared" si="10"/>
        <v>193716.5</v>
      </c>
      <c r="L16" s="15"/>
      <c r="M16" s="10">
        <f t="shared" si="12"/>
        <v>193716.5</v>
      </c>
      <c r="N16" s="15"/>
      <c r="O16" s="10">
        <f t="shared" si="13"/>
        <v>193716.5</v>
      </c>
      <c r="P16" s="37">
        <v>122185100</v>
      </c>
      <c r="Q16" s="37">
        <v>233517500</v>
      </c>
      <c r="R16" s="37">
        <v>212115200</v>
      </c>
      <c r="S16" s="35">
        <v>197224.6</v>
      </c>
      <c r="T16" s="35">
        <v>194893.6</v>
      </c>
      <c r="U16" s="35">
        <v>198967.1</v>
      </c>
    </row>
    <row r="17" spans="1:21" ht="30" x14ac:dyDescent="0.25">
      <c r="A17" s="11" t="s">
        <v>30</v>
      </c>
      <c r="B17" s="12" t="s">
        <v>31</v>
      </c>
      <c r="C17" s="16">
        <f>SUM(C18)</f>
        <v>-95751.5</v>
      </c>
      <c r="D17" s="16">
        <f t="shared" ref="D17:N17" si="23">SUM(D18)</f>
        <v>0</v>
      </c>
      <c r="E17" s="10">
        <f t="shared" si="1"/>
        <v>-95751.5</v>
      </c>
      <c r="F17" s="16">
        <f t="shared" si="23"/>
        <v>0</v>
      </c>
      <c r="G17" s="10">
        <f t="shared" si="7"/>
        <v>-95751.5</v>
      </c>
      <c r="H17" s="16">
        <f t="shared" si="23"/>
        <v>0</v>
      </c>
      <c r="I17" s="10">
        <f t="shared" si="9"/>
        <v>-95751.5</v>
      </c>
      <c r="J17" s="16">
        <f t="shared" si="23"/>
        <v>0</v>
      </c>
      <c r="K17" s="10">
        <f t="shared" si="10"/>
        <v>-95751.5</v>
      </c>
      <c r="L17" s="16">
        <f t="shared" si="23"/>
        <v>0</v>
      </c>
      <c r="M17" s="10">
        <f t="shared" si="12"/>
        <v>-95751.5</v>
      </c>
      <c r="N17" s="16">
        <f t="shared" si="23"/>
        <v>0</v>
      </c>
      <c r="O17" s="10">
        <f t="shared" si="13"/>
        <v>-95751.5</v>
      </c>
      <c r="P17" s="37">
        <v>0</v>
      </c>
      <c r="Q17" s="37">
        <v>-122185100</v>
      </c>
      <c r="R17" s="37">
        <v>-111332400</v>
      </c>
      <c r="S17" s="35">
        <f>SUM(S18)</f>
        <v>-100782.8</v>
      </c>
      <c r="T17" s="35">
        <f>SUM(T18)</f>
        <v>-96441.8</v>
      </c>
      <c r="U17" s="35">
        <f>SUM(U18)</f>
        <v>-98451.8</v>
      </c>
    </row>
    <row r="18" spans="1:21" ht="30" x14ac:dyDescent="0.25">
      <c r="A18" s="11" t="s">
        <v>32</v>
      </c>
      <c r="B18" s="12" t="s">
        <v>108</v>
      </c>
      <c r="C18" s="16">
        <v>-95751.5</v>
      </c>
      <c r="D18" s="14"/>
      <c r="E18" s="10">
        <f t="shared" si="1"/>
        <v>-95751.5</v>
      </c>
      <c r="F18" s="14"/>
      <c r="G18" s="10">
        <f t="shared" si="7"/>
        <v>-95751.5</v>
      </c>
      <c r="H18" s="17"/>
      <c r="I18" s="10">
        <f t="shared" si="9"/>
        <v>-95751.5</v>
      </c>
      <c r="J18" s="17"/>
      <c r="K18" s="10">
        <f t="shared" si="10"/>
        <v>-95751.5</v>
      </c>
      <c r="L18" s="15"/>
      <c r="M18" s="10">
        <f t="shared" si="12"/>
        <v>-95751.5</v>
      </c>
      <c r="N18" s="15"/>
      <c r="O18" s="10">
        <f t="shared" si="13"/>
        <v>-95751.5</v>
      </c>
      <c r="P18" s="37">
        <v>0</v>
      </c>
      <c r="Q18" s="37">
        <v>-122185100</v>
      </c>
      <c r="R18" s="37">
        <v>-111332400</v>
      </c>
      <c r="S18" s="35">
        <v>-100782.8</v>
      </c>
      <c r="T18" s="35">
        <v>-96441.8</v>
      </c>
      <c r="U18" s="35">
        <v>-98451.8</v>
      </c>
    </row>
    <row r="19" spans="1:21" s="21" customFormat="1" ht="28.5" x14ac:dyDescent="0.25">
      <c r="A19" s="18" t="s">
        <v>33</v>
      </c>
      <c r="B19" s="19" t="s">
        <v>34</v>
      </c>
      <c r="C19" s="20">
        <f>C20+C22</f>
        <v>0</v>
      </c>
      <c r="D19" s="20">
        <f t="shared" ref="D19" si="24">D20+D22</f>
        <v>0</v>
      </c>
      <c r="E19" s="10">
        <f t="shared" si="1"/>
        <v>0</v>
      </c>
      <c r="F19" s="20">
        <f t="shared" ref="F19" si="25">F20+F22</f>
        <v>0</v>
      </c>
      <c r="G19" s="10">
        <f t="shared" si="7"/>
        <v>0</v>
      </c>
      <c r="H19" s="20">
        <f t="shared" ref="H19:J19" si="26">H20+H22</f>
        <v>0</v>
      </c>
      <c r="I19" s="10">
        <f t="shared" si="9"/>
        <v>0</v>
      </c>
      <c r="J19" s="20">
        <f t="shared" si="26"/>
        <v>0</v>
      </c>
      <c r="K19" s="10">
        <f t="shared" si="10"/>
        <v>0</v>
      </c>
      <c r="L19" s="20">
        <f t="shared" ref="L19:N19" si="27">L20+L22</f>
        <v>0</v>
      </c>
      <c r="M19" s="10">
        <f t="shared" si="12"/>
        <v>0</v>
      </c>
      <c r="N19" s="20">
        <f t="shared" si="27"/>
        <v>0</v>
      </c>
      <c r="O19" s="10">
        <f t="shared" si="13"/>
        <v>0</v>
      </c>
      <c r="P19" s="38">
        <v>0</v>
      </c>
      <c r="Q19" s="38">
        <v>0</v>
      </c>
      <c r="R19" s="38">
        <v>0</v>
      </c>
      <c r="S19" s="32">
        <f>S20+S22</f>
        <v>0</v>
      </c>
      <c r="T19" s="32">
        <f>T20+T22</f>
        <v>0</v>
      </c>
      <c r="U19" s="32">
        <f>U20+U22</f>
        <v>0</v>
      </c>
    </row>
    <row r="20" spans="1:21" s="21" customFormat="1" ht="30" x14ac:dyDescent="0.25">
      <c r="A20" s="22" t="s">
        <v>35</v>
      </c>
      <c r="B20" s="23" t="s">
        <v>36</v>
      </c>
      <c r="C20" s="24">
        <f>C21</f>
        <v>0</v>
      </c>
      <c r="D20" s="24">
        <f t="shared" ref="D20:N20" si="28">D21</f>
        <v>0</v>
      </c>
      <c r="E20" s="10">
        <f t="shared" si="1"/>
        <v>0</v>
      </c>
      <c r="F20" s="24">
        <f t="shared" si="28"/>
        <v>0</v>
      </c>
      <c r="G20" s="10">
        <f t="shared" si="7"/>
        <v>0</v>
      </c>
      <c r="H20" s="24">
        <f t="shared" si="28"/>
        <v>0</v>
      </c>
      <c r="I20" s="10">
        <f t="shared" si="9"/>
        <v>0</v>
      </c>
      <c r="J20" s="24">
        <f t="shared" si="28"/>
        <v>0</v>
      </c>
      <c r="K20" s="10">
        <f t="shared" si="10"/>
        <v>0</v>
      </c>
      <c r="L20" s="24">
        <f t="shared" si="28"/>
        <v>0</v>
      </c>
      <c r="M20" s="10">
        <f t="shared" si="12"/>
        <v>0</v>
      </c>
      <c r="N20" s="24">
        <f t="shared" si="28"/>
        <v>0</v>
      </c>
      <c r="O20" s="10">
        <f t="shared" si="13"/>
        <v>0</v>
      </c>
      <c r="P20" s="39">
        <v>0</v>
      </c>
      <c r="Q20" s="39">
        <v>0</v>
      </c>
      <c r="R20" s="39">
        <v>0</v>
      </c>
      <c r="S20" s="35">
        <f>S21</f>
        <v>0</v>
      </c>
      <c r="T20" s="35">
        <f>T21</f>
        <v>0</v>
      </c>
      <c r="U20" s="35">
        <f>U21</f>
        <v>0</v>
      </c>
    </row>
    <row r="21" spans="1:21" s="21" customFormat="1" ht="30" x14ac:dyDescent="0.25">
      <c r="A21" s="22" t="s">
        <v>37</v>
      </c>
      <c r="B21" s="23" t="s">
        <v>109</v>
      </c>
      <c r="C21" s="24"/>
      <c r="D21" s="25"/>
      <c r="E21" s="10">
        <f t="shared" si="1"/>
        <v>0</v>
      </c>
      <c r="F21" s="25"/>
      <c r="G21" s="10">
        <f t="shared" si="7"/>
        <v>0</v>
      </c>
      <c r="H21" s="25"/>
      <c r="I21" s="10">
        <f t="shared" si="9"/>
        <v>0</v>
      </c>
      <c r="J21" s="25"/>
      <c r="K21" s="10">
        <f t="shared" si="10"/>
        <v>0</v>
      </c>
      <c r="L21" s="26"/>
      <c r="M21" s="10">
        <f t="shared" si="12"/>
        <v>0</v>
      </c>
      <c r="N21" s="26"/>
      <c r="O21" s="10">
        <f t="shared" si="13"/>
        <v>0</v>
      </c>
      <c r="P21" s="39">
        <v>0</v>
      </c>
      <c r="Q21" s="39">
        <v>0</v>
      </c>
      <c r="R21" s="39">
        <v>0</v>
      </c>
      <c r="S21" s="35"/>
      <c r="T21" s="35"/>
      <c r="U21" s="35"/>
    </row>
    <row r="22" spans="1:21" s="21" customFormat="1" ht="45" x14ac:dyDescent="0.25">
      <c r="A22" s="22" t="s">
        <v>38</v>
      </c>
      <c r="B22" s="23" t="s">
        <v>39</v>
      </c>
      <c r="C22" s="24">
        <f>SUM(C23)</f>
        <v>0</v>
      </c>
      <c r="D22" s="24">
        <f t="shared" ref="D22:N22" si="29">SUM(D23)</f>
        <v>0</v>
      </c>
      <c r="E22" s="10">
        <f t="shared" si="1"/>
        <v>0</v>
      </c>
      <c r="F22" s="24">
        <f t="shared" si="29"/>
        <v>0</v>
      </c>
      <c r="G22" s="10">
        <f t="shared" si="7"/>
        <v>0</v>
      </c>
      <c r="H22" s="24">
        <f t="shared" si="29"/>
        <v>0</v>
      </c>
      <c r="I22" s="10">
        <f t="shared" si="9"/>
        <v>0</v>
      </c>
      <c r="J22" s="24">
        <f t="shared" si="29"/>
        <v>0</v>
      </c>
      <c r="K22" s="10">
        <f t="shared" si="10"/>
        <v>0</v>
      </c>
      <c r="L22" s="24">
        <f t="shared" si="29"/>
        <v>0</v>
      </c>
      <c r="M22" s="10">
        <f t="shared" si="12"/>
        <v>0</v>
      </c>
      <c r="N22" s="24">
        <f t="shared" si="29"/>
        <v>0</v>
      </c>
      <c r="O22" s="10">
        <f t="shared" si="13"/>
        <v>0</v>
      </c>
      <c r="P22" s="39">
        <v>0</v>
      </c>
      <c r="Q22" s="39">
        <v>0</v>
      </c>
      <c r="R22" s="39">
        <v>0</v>
      </c>
      <c r="S22" s="35">
        <f>SUM(S23)</f>
        <v>0</v>
      </c>
      <c r="T22" s="35">
        <f>SUM(T23)</f>
        <v>0</v>
      </c>
      <c r="U22" s="35">
        <f>SUM(U23)</f>
        <v>0</v>
      </c>
    </row>
    <row r="23" spans="1:21" s="21" customFormat="1" ht="45" x14ac:dyDescent="0.25">
      <c r="A23" s="22" t="s">
        <v>40</v>
      </c>
      <c r="B23" s="23" t="s">
        <v>110</v>
      </c>
      <c r="C23" s="24"/>
      <c r="D23" s="27"/>
      <c r="E23" s="10">
        <f t="shared" si="1"/>
        <v>0</v>
      </c>
      <c r="F23" s="27"/>
      <c r="G23" s="10">
        <f t="shared" si="7"/>
        <v>0</v>
      </c>
      <c r="H23" s="27"/>
      <c r="I23" s="10">
        <f t="shared" si="9"/>
        <v>0</v>
      </c>
      <c r="J23" s="27"/>
      <c r="K23" s="10">
        <f t="shared" si="10"/>
        <v>0</v>
      </c>
      <c r="L23" s="26"/>
      <c r="M23" s="10">
        <f t="shared" si="12"/>
        <v>0</v>
      </c>
      <c r="N23" s="26"/>
      <c r="O23" s="10">
        <f t="shared" si="13"/>
        <v>0</v>
      </c>
      <c r="P23" s="39">
        <v>0</v>
      </c>
      <c r="Q23" s="39">
        <v>0</v>
      </c>
      <c r="R23" s="39">
        <v>0</v>
      </c>
      <c r="S23" s="35"/>
      <c r="T23" s="35"/>
      <c r="U23" s="35"/>
    </row>
    <row r="24" spans="1:21" s="21" customFormat="1" ht="28.5" hidden="1" customHeight="1" x14ac:dyDescent="0.25">
      <c r="A24" s="18" t="s">
        <v>41</v>
      </c>
      <c r="B24" s="19" t="s">
        <v>42</v>
      </c>
      <c r="C24" s="20">
        <f>C25+C28+C31</f>
        <v>0</v>
      </c>
      <c r="D24" s="27"/>
      <c r="E24" s="10">
        <f t="shared" si="1"/>
        <v>0</v>
      </c>
      <c r="F24" s="27"/>
      <c r="G24" s="10">
        <f t="shared" si="7"/>
        <v>0</v>
      </c>
      <c r="H24" s="27"/>
      <c r="I24" s="10">
        <f t="shared" si="9"/>
        <v>0</v>
      </c>
      <c r="J24" s="27"/>
      <c r="K24" s="10">
        <f t="shared" si="10"/>
        <v>0</v>
      </c>
      <c r="L24" s="26"/>
      <c r="M24" s="10">
        <f t="shared" si="12"/>
        <v>0</v>
      </c>
      <c r="N24" s="26"/>
      <c r="O24" s="10">
        <f t="shared" si="13"/>
        <v>0</v>
      </c>
      <c r="P24" s="38">
        <f>P25+P28+P31</f>
        <v>0</v>
      </c>
      <c r="Q24" s="38"/>
      <c r="R24" s="38"/>
      <c r="S24" s="32">
        <f>S25+S28+S31</f>
        <v>0</v>
      </c>
      <c r="T24" s="32">
        <f>T25+T28+T31</f>
        <v>0</v>
      </c>
      <c r="U24" s="32">
        <f>U25+U28+U31</f>
        <v>0</v>
      </c>
    </row>
    <row r="25" spans="1:21" s="21" customFormat="1" ht="30" hidden="1" customHeight="1" x14ac:dyDescent="0.25">
      <c r="A25" s="22" t="s">
        <v>43</v>
      </c>
      <c r="B25" s="23" t="s">
        <v>44</v>
      </c>
      <c r="C25" s="24">
        <f>C26</f>
        <v>0</v>
      </c>
      <c r="D25" s="27"/>
      <c r="E25" s="10">
        <f t="shared" si="1"/>
        <v>0</v>
      </c>
      <c r="F25" s="27"/>
      <c r="G25" s="10">
        <f t="shared" si="7"/>
        <v>0</v>
      </c>
      <c r="H25" s="27"/>
      <c r="I25" s="10">
        <f t="shared" si="9"/>
        <v>0</v>
      </c>
      <c r="J25" s="27"/>
      <c r="K25" s="10">
        <f t="shared" si="10"/>
        <v>0</v>
      </c>
      <c r="L25" s="26"/>
      <c r="M25" s="10">
        <f t="shared" si="12"/>
        <v>0</v>
      </c>
      <c r="N25" s="26"/>
      <c r="O25" s="10">
        <f t="shared" si="13"/>
        <v>0</v>
      </c>
      <c r="P25" s="39">
        <f>P26</f>
        <v>0</v>
      </c>
      <c r="Q25" s="39"/>
      <c r="R25" s="39"/>
      <c r="S25" s="35">
        <f t="shared" ref="S25:U26" si="30">S26</f>
        <v>0</v>
      </c>
      <c r="T25" s="35">
        <f t="shared" si="30"/>
        <v>0</v>
      </c>
      <c r="U25" s="35">
        <f t="shared" si="30"/>
        <v>0</v>
      </c>
    </row>
    <row r="26" spans="1:21" s="21" customFormat="1" ht="30" hidden="1" customHeight="1" x14ac:dyDescent="0.25">
      <c r="A26" s="22" t="s">
        <v>45</v>
      </c>
      <c r="B26" s="23" t="s">
        <v>46</v>
      </c>
      <c r="C26" s="24">
        <f>C27</f>
        <v>0</v>
      </c>
      <c r="D26" s="27"/>
      <c r="E26" s="10">
        <f t="shared" si="1"/>
        <v>0</v>
      </c>
      <c r="F26" s="27"/>
      <c r="G26" s="10">
        <f t="shared" si="7"/>
        <v>0</v>
      </c>
      <c r="H26" s="27"/>
      <c r="I26" s="10">
        <f t="shared" si="9"/>
        <v>0</v>
      </c>
      <c r="J26" s="27"/>
      <c r="K26" s="10">
        <f t="shared" si="10"/>
        <v>0</v>
      </c>
      <c r="L26" s="26"/>
      <c r="M26" s="10">
        <f t="shared" si="12"/>
        <v>0</v>
      </c>
      <c r="N26" s="26"/>
      <c r="O26" s="10">
        <f t="shared" si="13"/>
        <v>0</v>
      </c>
      <c r="P26" s="39">
        <f>P27</f>
        <v>0</v>
      </c>
      <c r="Q26" s="39"/>
      <c r="R26" s="39"/>
      <c r="S26" s="35">
        <f t="shared" si="30"/>
        <v>0</v>
      </c>
      <c r="T26" s="35">
        <f t="shared" si="30"/>
        <v>0</v>
      </c>
      <c r="U26" s="35">
        <f t="shared" si="30"/>
        <v>0</v>
      </c>
    </row>
    <row r="27" spans="1:21" s="21" customFormat="1" ht="45" hidden="1" customHeight="1" x14ac:dyDescent="0.25">
      <c r="A27" s="22" t="s">
        <v>47</v>
      </c>
      <c r="B27" s="23" t="s">
        <v>48</v>
      </c>
      <c r="C27" s="24">
        <v>0</v>
      </c>
      <c r="D27" s="27"/>
      <c r="E27" s="10">
        <f t="shared" si="1"/>
        <v>0</v>
      </c>
      <c r="F27" s="27"/>
      <c r="G27" s="10">
        <f t="shared" si="7"/>
        <v>0</v>
      </c>
      <c r="H27" s="27"/>
      <c r="I27" s="10">
        <f t="shared" si="9"/>
        <v>0</v>
      </c>
      <c r="J27" s="27"/>
      <c r="K27" s="10">
        <f t="shared" si="10"/>
        <v>0</v>
      </c>
      <c r="L27" s="26"/>
      <c r="M27" s="10">
        <f t="shared" si="12"/>
        <v>0</v>
      </c>
      <c r="N27" s="26"/>
      <c r="O27" s="10">
        <f t="shared" si="13"/>
        <v>0</v>
      </c>
      <c r="P27" s="39">
        <v>0</v>
      </c>
      <c r="Q27" s="39"/>
      <c r="R27" s="39"/>
      <c r="S27" s="35">
        <v>0</v>
      </c>
      <c r="T27" s="35">
        <v>0</v>
      </c>
      <c r="U27" s="35">
        <v>0</v>
      </c>
    </row>
    <row r="28" spans="1:21" s="21" customFormat="1" ht="30" hidden="1" customHeight="1" x14ac:dyDescent="0.25">
      <c r="A28" s="22" t="s">
        <v>49</v>
      </c>
      <c r="B28" s="23" t="s">
        <v>50</v>
      </c>
      <c r="C28" s="24">
        <f>C29</f>
        <v>0</v>
      </c>
      <c r="D28" s="27"/>
      <c r="E28" s="10">
        <f t="shared" si="1"/>
        <v>0</v>
      </c>
      <c r="F28" s="27"/>
      <c r="G28" s="10">
        <f t="shared" si="7"/>
        <v>0</v>
      </c>
      <c r="H28" s="27"/>
      <c r="I28" s="10">
        <f t="shared" si="9"/>
        <v>0</v>
      </c>
      <c r="J28" s="27"/>
      <c r="K28" s="10">
        <f t="shared" si="10"/>
        <v>0</v>
      </c>
      <c r="L28" s="26"/>
      <c r="M28" s="10">
        <f t="shared" si="12"/>
        <v>0</v>
      </c>
      <c r="N28" s="26"/>
      <c r="O28" s="10">
        <f t="shared" si="13"/>
        <v>0</v>
      </c>
      <c r="P28" s="39">
        <f>P29</f>
        <v>0</v>
      </c>
      <c r="Q28" s="39"/>
      <c r="R28" s="39"/>
      <c r="S28" s="35">
        <f t="shared" ref="S28:U29" si="31">S29</f>
        <v>0</v>
      </c>
      <c r="T28" s="35">
        <f t="shared" si="31"/>
        <v>0</v>
      </c>
      <c r="U28" s="35">
        <f t="shared" si="31"/>
        <v>0</v>
      </c>
    </row>
    <row r="29" spans="1:21" s="21" customFormat="1" ht="75" hidden="1" customHeight="1" x14ac:dyDescent="0.25">
      <c r="A29" s="22" t="s">
        <v>51</v>
      </c>
      <c r="B29" s="23" t="s">
        <v>52</v>
      </c>
      <c r="C29" s="24">
        <f>C30</f>
        <v>0</v>
      </c>
      <c r="D29" s="27"/>
      <c r="E29" s="10">
        <f t="shared" si="1"/>
        <v>0</v>
      </c>
      <c r="F29" s="27"/>
      <c r="G29" s="10">
        <f t="shared" si="7"/>
        <v>0</v>
      </c>
      <c r="H29" s="27"/>
      <c r="I29" s="10">
        <f t="shared" si="9"/>
        <v>0</v>
      </c>
      <c r="J29" s="27"/>
      <c r="K29" s="10">
        <f t="shared" si="10"/>
        <v>0</v>
      </c>
      <c r="L29" s="26"/>
      <c r="M29" s="10">
        <f t="shared" si="12"/>
        <v>0</v>
      </c>
      <c r="N29" s="26"/>
      <c r="O29" s="10">
        <f t="shared" si="13"/>
        <v>0</v>
      </c>
      <c r="P29" s="39">
        <f>P30</f>
        <v>0</v>
      </c>
      <c r="Q29" s="39"/>
      <c r="R29" s="39"/>
      <c r="S29" s="35">
        <f t="shared" si="31"/>
        <v>0</v>
      </c>
      <c r="T29" s="35">
        <f t="shared" si="31"/>
        <v>0</v>
      </c>
      <c r="U29" s="35">
        <f t="shared" si="31"/>
        <v>0</v>
      </c>
    </row>
    <row r="30" spans="1:21" s="21" customFormat="1" ht="90" hidden="1" customHeight="1" x14ac:dyDescent="0.25">
      <c r="A30" s="22" t="s">
        <v>53</v>
      </c>
      <c r="B30" s="23" t="s">
        <v>54</v>
      </c>
      <c r="C30" s="24">
        <v>0</v>
      </c>
      <c r="D30" s="27"/>
      <c r="E30" s="10">
        <f t="shared" si="1"/>
        <v>0</v>
      </c>
      <c r="F30" s="27"/>
      <c r="G30" s="10">
        <f t="shared" si="7"/>
        <v>0</v>
      </c>
      <c r="H30" s="27"/>
      <c r="I30" s="10">
        <f t="shared" si="9"/>
        <v>0</v>
      </c>
      <c r="J30" s="27"/>
      <c r="K30" s="10">
        <f t="shared" si="10"/>
        <v>0</v>
      </c>
      <c r="L30" s="26"/>
      <c r="M30" s="10">
        <f t="shared" si="12"/>
        <v>0</v>
      </c>
      <c r="N30" s="26"/>
      <c r="O30" s="10">
        <f t="shared" si="13"/>
        <v>0</v>
      </c>
      <c r="P30" s="39">
        <v>0</v>
      </c>
      <c r="Q30" s="39"/>
      <c r="R30" s="39"/>
      <c r="S30" s="35">
        <v>0</v>
      </c>
      <c r="T30" s="35">
        <v>0</v>
      </c>
      <c r="U30" s="35">
        <v>0</v>
      </c>
    </row>
    <row r="31" spans="1:21" s="21" customFormat="1" ht="30" hidden="1" customHeight="1" x14ac:dyDescent="0.25">
      <c r="A31" s="22" t="s">
        <v>55</v>
      </c>
      <c r="B31" s="23" t="s">
        <v>56</v>
      </c>
      <c r="C31" s="24">
        <f>C32+C37</f>
        <v>0</v>
      </c>
      <c r="D31" s="27"/>
      <c r="E31" s="10">
        <f t="shared" si="1"/>
        <v>0</v>
      </c>
      <c r="F31" s="27"/>
      <c r="G31" s="10">
        <f t="shared" si="7"/>
        <v>0</v>
      </c>
      <c r="H31" s="27"/>
      <c r="I31" s="10">
        <f t="shared" si="9"/>
        <v>0</v>
      </c>
      <c r="J31" s="27"/>
      <c r="K31" s="10">
        <f t="shared" si="10"/>
        <v>0</v>
      </c>
      <c r="L31" s="26"/>
      <c r="M31" s="10">
        <f t="shared" si="12"/>
        <v>0</v>
      </c>
      <c r="N31" s="26"/>
      <c r="O31" s="10">
        <f t="shared" si="13"/>
        <v>0</v>
      </c>
      <c r="P31" s="39">
        <f>P32+P37</f>
        <v>0</v>
      </c>
      <c r="Q31" s="39"/>
      <c r="R31" s="39"/>
      <c r="S31" s="35">
        <f>S32+S37</f>
        <v>0</v>
      </c>
      <c r="T31" s="35">
        <f>T32+T37</f>
        <v>0</v>
      </c>
      <c r="U31" s="35">
        <f>U32+U37</f>
        <v>0</v>
      </c>
    </row>
    <row r="32" spans="1:21" s="21" customFormat="1" ht="30" hidden="1" customHeight="1" x14ac:dyDescent="0.25">
      <c r="A32" s="22" t="s">
        <v>57</v>
      </c>
      <c r="B32" s="23" t="s">
        <v>58</v>
      </c>
      <c r="C32" s="24">
        <f>C33+C35</f>
        <v>0</v>
      </c>
      <c r="D32" s="27"/>
      <c r="E32" s="10">
        <f t="shared" si="1"/>
        <v>0</v>
      </c>
      <c r="F32" s="27"/>
      <c r="G32" s="10">
        <f t="shared" si="7"/>
        <v>0</v>
      </c>
      <c r="H32" s="27"/>
      <c r="I32" s="10">
        <f t="shared" si="9"/>
        <v>0</v>
      </c>
      <c r="J32" s="27"/>
      <c r="K32" s="10">
        <f t="shared" si="10"/>
        <v>0</v>
      </c>
      <c r="L32" s="26"/>
      <c r="M32" s="10">
        <f t="shared" si="12"/>
        <v>0</v>
      </c>
      <c r="N32" s="26"/>
      <c r="O32" s="10">
        <f t="shared" si="13"/>
        <v>0</v>
      </c>
      <c r="P32" s="39">
        <f>P33+P35</f>
        <v>0</v>
      </c>
      <c r="Q32" s="39"/>
      <c r="R32" s="39"/>
      <c r="S32" s="35">
        <f>S33+S35</f>
        <v>0</v>
      </c>
      <c r="T32" s="35">
        <f>T33+T35</f>
        <v>0</v>
      </c>
      <c r="U32" s="35">
        <f>U33+U35</f>
        <v>0</v>
      </c>
    </row>
    <row r="33" spans="1:21" s="21" customFormat="1" ht="30" hidden="1" customHeight="1" x14ac:dyDescent="0.25">
      <c r="A33" s="22" t="s">
        <v>59</v>
      </c>
      <c r="B33" s="23" t="s">
        <v>60</v>
      </c>
      <c r="C33" s="24">
        <f>C34</f>
        <v>0</v>
      </c>
      <c r="D33" s="27"/>
      <c r="E33" s="10">
        <f t="shared" si="1"/>
        <v>0</v>
      </c>
      <c r="F33" s="27"/>
      <c r="G33" s="10">
        <f t="shared" si="7"/>
        <v>0</v>
      </c>
      <c r="H33" s="27"/>
      <c r="I33" s="10">
        <f t="shared" si="9"/>
        <v>0</v>
      </c>
      <c r="J33" s="27"/>
      <c r="K33" s="10">
        <f t="shared" si="10"/>
        <v>0</v>
      </c>
      <c r="L33" s="26"/>
      <c r="M33" s="10">
        <f t="shared" si="12"/>
        <v>0</v>
      </c>
      <c r="N33" s="26"/>
      <c r="O33" s="10">
        <f t="shared" si="13"/>
        <v>0</v>
      </c>
      <c r="P33" s="39">
        <f>P34</f>
        <v>0</v>
      </c>
      <c r="Q33" s="39"/>
      <c r="R33" s="39"/>
      <c r="S33" s="35">
        <f>S34</f>
        <v>0</v>
      </c>
      <c r="T33" s="35">
        <f>T34</f>
        <v>0</v>
      </c>
      <c r="U33" s="35">
        <f>U34</f>
        <v>0</v>
      </c>
    </row>
    <row r="34" spans="1:21" s="21" customFormat="1" ht="30" hidden="1" customHeight="1" x14ac:dyDescent="0.25">
      <c r="A34" s="22" t="s">
        <v>61</v>
      </c>
      <c r="B34" s="23" t="s">
        <v>62</v>
      </c>
      <c r="C34" s="24">
        <v>0</v>
      </c>
      <c r="D34" s="27"/>
      <c r="E34" s="10">
        <f t="shared" si="1"/>
        <v>0</v>
      </c>
      <c r="F34" s="27"/>
      <c r="G34" s="10">
        <f t="shared" si="7"/>
        <v>0</v>
      </c>
      <c r="H34" s="27"/>
      <c r="I34" s="10">
        <f t="shared" si="9"/>
        <v>0</v>
      </c>
      <c r="J34" s="27"/>
      <c r="K34" s="10">
        <f t="shared" si="10"/>
        <v>0</v>
      </c>
      <c r="L34" s="26"/>
      <c r="M34" s="10">
        <f t="shared" si="12"/>
        <v>0</v>
      </c>
      <c r="N34" s="26"/>
      <c r="O34" s="10">
        <f t="shared" si="13"/>
        <v>0</v>
      </c>
      <c r="P34" s="39">
        <v>0</v>
      </c>
      <c r="Q34" s="39"/>
      <c r="R34" s="39"/>
      <c r="S34" s="35">
        <v>0</v>
      </c>
      <c r="T34" s="35">
        <v>0</v>
      </c>
      <c r="U34" s="35">
        <v>0</v>
      </c>
    </row>
    <row r="35" spans="1:21" s="21" customFormat="1" ht="45" hidden="1" customHeight="1" x14ac:dyDescent="0.25">
      <c r="A35" s="22" t="s">
        <v>63</v>
      </c>
      <c r="B35" s="23" t="s">
        <v>64</v>
      </c>
      <c r="C35" s="24">
        <f>C36</f>
        <v>0</v>
      </c>
      <c r="D35" s="27"/>
      <c r="E35" s="10">
        <f t="shared" si="1"/>
        <v>0</v>
      </c>
      <c r="F35" s="27"/>
      <c r="G35" s="10">
        <f t="shared" si="7"/>
        <v>0</v>
      </c>
      <c r="H35" s="27"/>
      <c r="I35" s="10">
        <f t="shared" si="9"/>
        <v>0</v>
      </c>
      <c r="J35" s="27"/>
      <c r="K35" s="10">
        <f t="shared" si="10"/>
        <v>0</v>
      </c>
      <c r="L35" s="26"/>
      <c r="M35" s="10">
        <f t="shared" si="12"/>
        <v>0</v>
      </c>
      <c r="N35" s="26"/>
      <c r="O35" s="10">
        <f t="shared" si="13"/>
        <v>0</v>
      </c>
      <c r="P35" s="39">
        <f>P36</f>
        <v>0</v>
      </c>
      <c r="Q35" s="39"/>
      <c r="R35" s="39"/>
      <c r="S35" s="35">
        <f>S36</f>
        <v>0</v>
      </c>
      <c r="T35" s="35">
        <f>T36</f>
        <v>0</v>
      </c>
      <c r="U35" s="35">
        <f>U36</f>
        <v>0</v>
      </c>
    </row>
    <row r="36" spans="1:21" s="21" customFormat="1" ht="45" hidden="1" customHeight="1" x14ac:dyDescent="0.25">
      <c r="A36" s="22" t="s">
        <v>65</v>
      </c>
      <c r="B36" s="23" t="s">
        <v>66</v>
      </c>
      <c r="C36" s="24">
        <v>0</v>
      </c>
      <c r="D36" s="27"/>
      <c r="E36" s="10">
        <f t="shared" si="1"/>
        <v>0</v>
      </c>
      <c r="F36" s="27"/>
      <c r="G36" s="10">
        <f t="shared" si="7"/>
        <v>0</v>
      </c>
      <c r="H36" s="27"/>
      <c r="I36" s="10">
        <f t="shared" si="9"/>
        <v>0</v>
      </c>
      <c r="J36" s="27"/>
      <c r="K36" s="10">
        <f t="shared" si="10"/>
        <v>0</v>
      </c>
      <c r="L36" s="26"/>
      <c r="M36" s="10">
        <f t="shared" si="12"/>
        <v>0</v>
      </c>
      <c r="N36" s="26"/>
      <c r="O36" s="10">
        <f t="shared" si="13"/>
        <v>0</v>
      </c>
      <c r="P36" s="39">
        <v>0</v>
      </c>
      <c r="Q36" s="39"/>
      <c r="R36" s="39"/>
      <c r="S36" s="35">
        <v>0</v>
      </c>
      <c r="T36" s="35">
        <v>0</v>
      </c>
      <c r="U36" s="35">
        <v>0</v>
      </c>
    </row>
    <row r="37" spans="1:21" s="21" customFormat="1" ht="30" hidden="1" customHeight="1" x14ac:dyDescent="0.25">
      <c r="A37" s="22" t="s">
        <v>67</v>
      </c>
      <c r="B37" s="23" t="s">
        <v>68</v>
      </c>
      <c r="C37" s="24">
        <f>C38</f>
        <v>0</v>
      </c>
      <c r="D37" s="27"/>
      <c r="E37" s="10">
        <f t="shared" si="1"/>
        <v>0</v>
      </c>
      <c r="F37" s="27"/>
      <c r="G37" s="10">
        <f t="shared" si="7"/>
        <v>0</v>
      </c>
      <c r="H37" s="27"/>
      <c r="I37" s="10">
        <f t="shared" si="9"/>
        <v>0</v>
      </c>
      <c r="J37" s="27"/>
      <c r="K37" s="10">
        <f t="shared" si="10"/>
        <v>0</v>
      </c>
      <c r="L37" s="26"/>
      <c r="M37" s="10">
        <f t="shared" si="12"/>
        <v>0</v>
      </c>
      <c r="N37" s="26"/>
      <c r="O37" s="10">
        <f t="shared" si="13"/>
        <v>0</v>
      </c>
      <c r="P37" s="39">
        <f>P38</f>
        <v>0</v>
      </c>
      <c r="Q37" s="39"/>
      <c r="R37" s="39"/>
      <c r="S37" s="35">
        <f t="shared" ref="S37:U38" si="32">S38</f>
        <v>0</v>
      </c>
      <c r="T37" s="35">
        <f t="shared" si="32"/>
        <v>0</v>
      </c>
      <c r="U37" s="35">
        <f t="shared" si="32"/>
        <v>0</v>
      </c>
    </row>
    <row r="38" spans="1:21" s="21" customFormat="1" ht="30" hidden="1" customHeight="1" x14ac:dyDescent="0.25">
      <c r="A38" s="22" t="s">
        <v>69</v>
      </c>
      <c r="B38" s="23" t="s">
        <v>70</v>
      </c>
      <c r="C38" s="24">
        <f>C39</f>
        <v>0</v>
      </c>
      <c r="D38" s="27"/>
      <c r="E38" s="10">
        <f t="shared" si="1"/>
        <v>0</v>
      </c>
      <c r="F38" s="27"/>
      <c r="G38" s="10">
        <f t="shared" si="7"/>
        <v>0</v>
      </c>
      <c r="H38" s="27"/>
      <c r="I38" s="10">
        <f t="shared" si="9"/>
        <v>0</v>
      </c>
      <c r="J38" s="27"/>
      <c r="K38" s="10">
        <f t="shared" si="10"/>
        <v>0</v>
      </c>
      <c r="L38" s="26"/>
      <c r="M38" s="10">
        <f t="shared" si="12"/>
        <v>0</v>
      </c>
      <c r="N38" s="26"/>
      <c r="O38" s="10">
        <f t="shared" si="13"/>
        <v>0</v>
      </c>
      <c r="P38" s="39">
        <f>P39</f>
        <v>0</v>
      </c>
      <c r="Q38" s="39"/>
      <c r="R38" s="39"/>
      <c r="S38" s="35">
        <f t="shared" si="32"/>
        <v>0</v>
      </c>
      <c r="T38" s="35">
        <f t="shared" si="32"/>
        <v>0</v>
      </c>
      <c r="U38" s="35">
        <f t="shared" si="32"/>
        <v>0</v>
      </c>
    </row>
    <row r="39" spans="1:21" s="21" customFormat="1" ht="45" hidden="1" customHeight="1" x14ac:dyDescent="0.25">
      <c r="A39" s="22" t="s">
        <v>71</v>
      </c>
      <c r="B39" s="23" t="s">
        <v>72</v>
      </c>
      <c r="C39" s="24">
        <v>0</v>
      </c>
      <c r="D39" s="27"/>
      <c r="E39" s="10">
        <f t="shared" si="1"/>
        <v>0</v>
      </c>
      <c r="F39" s="27"/>
      <c r="G39" s="10">
        <f t="shared" si="7"/>
        <v>0</v>
      </c>
      <c r="H39" s="27"/>
      <c r="I39" s="10">
        <f t="shared" si="9"/>
        <v>0</v>
      </c>
      <c r="J39" s="27"/>
      <c r="K39" s="10">
        <f t="shared" si="10"/>
        <v>0</v>
      </c>
      <c r="L39" s="26"/>
      <c r="M39" s="10">
        <f t="shared" si="12"/>
        <v>0</v>
      </c>
      <c r="N39" s="26"/>
      <c r="O39" s="10">
        <f t="shared" si="13"/>
        <v>0</v>
      </c>
      <c r="P39" s="39">
        <v>0</v>
      </c>
      <c r="Q39" s="39"/>
      <c r="R39" s="39"/>
      <c r="S39" s="35">
        <v>0</v>
      </c>
      <c r="T39" s="35">
        <v>0</v>
      </c>
      <c r="U39" s="35">
        <v>0</v>
      </c>
    </row>
    <row r="40" spans="1:21" s="21" customFormat="1" ht="15" hidden="1" customHeight="1" x14ac:dyDescent="0.25">
      <c r="A40" s="22" t="s">
        <v>73</v>
      </c>
      <c r="B40" s="23" t="s">
        <v>74</v>
      </c>
      <c r="C40" s="24">
        <v>0</v>
      </c>
      <c r="D40" s="27"/>
      <c r="E40" s="10">
        <f t="shared" si="1"/>
        <v>0</v>
      </c>
      <c r="F40" s="27"/>
      <c r="G40" s="10">
        <f t="shared" si="7"/>
        <v>0</v>
      </c>
      <c r="H40" s="27"/>
      <c r="I40" s="10">
        <f t="shared" si="9"/>
        <v>0</v>
      </c>
      <c r="J40" s="27"/>
      <c r="K40" s="10">
        <f t="shared" si="10"/>
        <v>0</v>
      </c>
      <c r="L40" s="26"/>
      <c r="M40" s="10">
        <f t="shared" si="12"/>
        <v>0</v>
      </c>
      <c r="N40" s="26"/>
      <c r="O40" s="10">
        <f t="shared" si="13"/>
        <v>0</v>
      </c>
      <c r="P40" s="39">
        <v>0</v>
      </c>
      <c r="Q40" s="39"/>
      <c r="R40" s="39"/>
      <c r="S40" s="35">
        <v>0</v>
      </c>
      <c r="T40" s="35">
        <v>0</v>
      </c>
      <c r="U40" s="35">
        <v>0</v>
      </c>
    </row>
    <row r="41" spans="1:21" s="21" customFormat="1" ht="30" hidden="1" customHeight="1" x14ac:dyDescent="0.25">
      <c r="A41" s="22" t="s">
        <v>75</v>
      </c>
      <c r="B41" s="23" t="s">
        <v>76</v>
      </c>
      <c r="C41" s="24">
        <v>0</v>
      </c>
      <c r="D41" s="27"/>
      <c r="E41" s="10">
        <f t="shared" si="1"/>
        <v>0</v>
      </c>
      <c r="F41" s="27"/>
      <c r="G41" s="10">
        <f t="shared" si="7"/>
        <v>0</v>
      </c>
      <c r="H41" s="27"/>
      <c r="I41" s="10">
        <f t="shared" si="9"/>
        <v>0</v>
      </c>
      <c r="J41" s="27"/>
      <c r="K41" s="10">
        <f t="shared" si="10"/>
        <v>0</v>
      </c>
      <c r="L41" s="26"/>
      <c r="M41" s="10">
        <f t="shared" si="12"/>
        <v>0</v>
      </c>
      <c r="N41" s="26"/>
      <c r="O41" s="10">
        <f t="shared" si="13"/>
        <v>0</v>
      </c>
      <c r="P41" s="39">
        <v>0</v>
      </c>
      <c r="Q41" s="39"/>
      <c r="R41" s="39"/>
      <c r="S41" s="35">
        <v>0</v>
      </c>
      <c r="T41" s="35">
        <v>0</v>
      </c>
      <c r="U41" s="35">
        <v>0</v>
      </c>
    </row>
    <row r="42" spans="1:21" s="21" customFormat="1" ht="30" hidden="1" customHeight="1" x14ac:dyDescent="0.25">
      <c r="A42" s="22" t="s">
        <v>77</v>
      </c>
      <c r="B42" s="23" t="s">
        <v>78</v>
      </c>
      <c r="C42" s="24">
        <v>0</v>
      </c>
      <c r="D42" s="27"/>
      <c r="E42" s="10">
        <f t="shared" si="1"/>
        <v>0</v>
      </c>
      <c r="F42" s="27"/>
      <c r="G42" s="10">
        <f t="shared" si="7"/>
        <v>0</v>
      </c>
      <c r="H42" s="27"/>
      <c r="I42" s="10">
        <f t="shared" si="9"/>
        <v>0</v>
      </c>
      <c r="J42" s="27"/>
      <c r="K42" s="10">
        <f t="shared" si="10"/>
        <v>0</v>
      </c>
      <c r="L42" s="26"/>
      <c r="M42" s="10">
        <f t="shared" si="12"/>
        <v>0</v>
      </c>
      <c r="N42" s="26"/>
      <c r="O42" s="10">
        <f t="shared" si="13"/>
        <v>0</v>
      </c>
      <c r="P42" s="39">
        <v>0</v>
      </c>
      <c r="Q42" s="39"/>
      <c r="R42" s="39"/>
      <c r="S42" s="35">
        <v>0</v>
      </c>
      <c r="T42" s="35">
        <v>0</v>
      </c>
      <c r="U42" s="35">
        <v>0</v>
      </c>
    </row>
    <row r="43" spans="1:21" s="21" customFormat="1" ht="28.5" x14ac:dyDescent="0.25">
      <c r="A43" s="18" t="s">
        <v>79</v>
      </c>
      <c r="B43" s="19" t="s">
        <v>80</v>
      </c>
      <c r="C43" s="20">
        <f>SUM(C44+C51)</f>
        <v>0</v>
      </c>
      <c r="D43" s="20">
        <f t="shared" ref="D43" si="33">SUM(D44+D51)</f>
        <v>0</v>
      </c>
      <c r="E43" s="10">
        <f t="shared" si="1"/>
        <v>0</v>
      </c>
      <c r="F43" s="20">
        <f t="shared" ref="F43" si="34">SUM(F44+F51)</f>
        <v>0</v>
      </c>
      <c r="G43" s="10">
        <f t="shared" si="7"/>
        <v>0</v>
      </c>
      <c r="H43" s="20">
        <f t="shared" ref="H43:J43" si="35">SUM(H44+H51)</f>
        <v>0</v>
      </c>
      <c r="I43" s="10">
        <f t="shared" si="9"/>
        <v>0</v>
      </c>
      <c r="J43" s="20">
        <f t="shared" si="35"/>
        <v>0</v>
      </c>
      <c r="K43" s="10">
        <f t="shared" si="10"/>
        <v>0</v>
      </c>
      <c r="L43" s="20">
        <f t="shared" ref="L43:N43" si="36">SUM(L44+L51)</f>
        <v>0</v>
      </c>
      <c r="M43" s="10">
        <f t="shared" si="12"/>
        <v>0</v>
      </c>
      <c r="N43" s="20">
        <f t="shared" si="36"/>
        <v>0</v>
      </c>
      <c r="O43" s="10">
        <f t="shared" si="13"/>
        <v>0</v>
      </c>
      <c r="P43" s="38">
        <v>0</v>
      </c>
      <c r="Q43" s="38">
        <v>0</v>
      </c>
      <c r="R43" s="38">
        <v>0</v>
      </c>
      <c r="S43" s="32">
        <f>SUM(S44+S51)</f>
        <v>0</v>
      </c>
      <c r="T43" s="32">
        <f>SUM(T44+T51)</f>
        <v>0</v>
      </c>
      <c r="U43" s="32">
        <f>SUM(U44+U51)</f>
        <v>0</v>
      </c>
    </row>
    <row r="44" spans="1:21" s="21" customFormat="1" x14ac:dyDescent="0.25">
      <c r="A44" s="22" t="s">
        <v>81</v>
      </c>
      <c r="B44" s="23" t="s">
        <v>82</v>
      </c>
      <c r="C44" s="24">
        <f>C48+C45</f>
        <v>-3379739.2</v>
      </c>
      <c r="D44" s="24">
        <f t="shared" ref="D44" si="37">D48+D45</f>
        <v>0</v>
      </c>
      <c r="E44" s="10">
        <f t="shared" si="1"/>
        <v>-3379739.2</v>
      </c>
      <c r="F44" s="24">
        <f t="shared" ref="F44" si="38">F48+F45</f>
        <v>0</v>
      </c>
      <c r="G44" s="10">
        <f t="shared" si="7"/>
        <v>-3379739.2</v>
      </c>
      <c r="H44" s="24">
        <f t="shared" ref="H44:J44" si="39">H48+H45</f>
        <v>0</v>
      </c>
      <c r="I44" s="10">
        <f t="shared" si="9"/>
        <v>-3379739.2</v>
      </c>
      <c r="J44" s="24">
        <f t="shared" si="39"/>
        <v>0</v>
      </c>
      <c r="K44" s="10">
        <f t="shared" si="10"/>
        <v>-3379739.2</v>
      </c>
      <c r="L44" s="24">
        <f t="shared" ref="L44:N44" si="40">L48+L45</f>
        <v>0</v>
      </c>
      <c r="M44" s="10">
        <f t="shared" si="12"/>
        <v>-3379739.2</v>
      </c>
      <c r="N44" s="24">
        <f t="shared" si="40"/>
        <v>0</v>
      </c>
      <c r="O44" s="10">
        <f t="shared" si="13"/>
        <v>-3379739.2</v>
      </c>
      <c r="P44" s="39">
        <v>-3880787300</v>
      </c>
      <c r="Q44" s="39">
        <v>-3938860300</v>
      </c>
      <c r="R44" s="39">
        <v>-3690723500</v>
      </c>
      <c r="S44" s="35">
        <f>S48+S45</f>
        <v>-3701938.7</v>
      </c>
      <c r="T44" s="35">
        <f>T48+T45</f>
        <v>-3726407.6</v>
      </c>
      <c r="U44" s="35">
        <f>U48+U45</f>
        <v>-3757993.7</v>
      </c>
    </row>
    <row r="45" spans="1:21" s="21" customFormat="1" x14ac:dyDescent="0.25">
      <c r="A45" s="22" t="s">
        <v>83</v>
      </c>
      <c r="B45" s="23" t="s">
        <v>84</v>
      </c>
      <c r="C45" s="24">
        <f>C46</f>
        <v>0</v>
      </c>
      <c r="D45" s="24">
        <f t="shared" ref="D45:N46" si="41">D46</f>
        <v>0</v>
      </c>
      <c r="E45" s="10">
        <f t="shared" si="1"/>
        <v>0</v>
      </c>
      <c r="F45" s="24">
        <f t="shared" si="41"/>
        <v>0</v>
      </c>
      <c r="G45" s="10">
        <f t="shared" si="7"/>
        <v>0</v>
      </c>
      <c r="H45" s="24">
        <f t="shared" si="41"/>
        <v>0</v>
      </c>
      <c r="I45" s="10">
        <f t="shared" si="9"/>
        <v>0</v>
      </c>
      <c r="J45" s="24">
        <f t="shared" si="41"/>
        <v>0</v>
      </c>
      <c r="K45" s="10">
        <f t="shared" si="10"/>
        <v>0</v>
      </c>
      <c r="L45" s="24">
        <f t="shared" si="41"/>
        <v>0</v>
      </c>
      <c r="M45" s="10">
        <f t="shared" si="12"/>
        <v>0</v>
      </c>
      <c r="N45" s="24">
        <f t="shared" si="41"/>
        <v>0</v>
      </c>
      <c r="O45" s="10">
        <f t="shared" si="13"/>
        <v>0</v>
      </c>
      <c r="P45" s="39">
        <v>0</v>
      </c>
      <c r="Q45" s="39">
        <v>0</v>
      </c>
      <c r="R45" s="39">
        <v>0</v>
      </c>
      <c r="S45" s="35">
        <f t="shared" ref="S45:U46" si="42">S46</f>
        <v>0</v>
      </c>
      <c r="T45" s="35">
        <f t="shared" si="42"/>
        <v>0</v>
      </c>
      <c r="U45" s="35">
        <f t="shared" si="42"/>
        <v>0</v>
      </c>
    </row>
    <row r="46" spans="1:21" s="21" customFormat="1" ht="30" x14ac:dyDescent="0.25">
      <c r="A46" s="22" t="s">
        <v>85</v>
      </c>
      <c r="B46" s="23" t="s">
        <v>86</v>
      </c>
      <c r="C46" s="24">
        <f>C47</f>
        <v>0</v>
      </c>
      <c r="D46" s="24">
        <f t="shared" si="41"/>
        <v>0</v>
      </c>
      <c r="E46" s="10">
        <f t="shared" si="1"/>
        <v>0</v>
      </c>
      <c r="F46" s="24">
        <f t="shared" si="41"/>
        <v>0</v>
      </c>
      <c r="G46" s="10">
        <f t="shared" si="7"/>
        <v>0</v>
      </c>
      <c r="H46" s="24">
        <f t="shared" si="41"/>
        <v>0</v>
      </c>
      <c r="I46" s="10">
        <f t="shared" si="9"/>
        <v>0</v>
      </c>
      <c r="J46" s="24">
        <f t="shared" si="41"/>
        <v>0</v>
      </c>
      <c r="K46" s="10">
        <f t="shared" si="10"/>
        <v>0</v>
      </c>
      <c r="L46" s="24">
        <f t="shared" si="41"/>
        <v>0</v>
      </c>
      <c r="M46" s="10">
        <f t="shared" si="12"/>
        <v>0</v>
      </c>
      <c r="N46" s="24">
        <f t="shared" si="41"/>
        <v>0</v>
      </c>
      <c r="O46" s="10">
        <f t="shared" si="13"/>
        <v>0</v>
      </c>
      <c r="P46" s="39">
        <v>0</v>
      </c>
      <c r="Q46" s="39">
        <v>0</v>
      </c>
      <c r="R46" s="39">
        <v>0</v>
      </c>
      <c r="S46" s="35">
        <f t="shared" si="42"/>
        <v>0</v>
      </c>
      <c r="T46" s="35">
        <f t="shared" si="42"/>
        <v>0</v>
      </c>
      <c r="U46" s="35">
        <f t="shared" si="42"/>
        <v>0</v>
      </c>
    </row>
    <row r="47" spans="1:21" s="21" customFormat="1" ht="30" x14ac:dyDescent="0.25">
      <c r="A47" s="22" t="s">
        <v>87</v>
      </c>
      <c r="B47" s="23" t="s">
        <v>88</v>
      </c>
      <c r="C47" s="24">
        <v>0</v>
      </c>
      <c r="D47" s="27"/>
      <c r="E47" s="10">
        <f t="shared" si="1"/>
        <v>0</v>
      </c>
      <c r="F47" s="27"/>
      <c r="G47" s="10">
        <f t="shared" si="7"/>
        <v>0</v>
      </c>
      <c r="H47" s="27"/>
      <c r="I47" s="10">
        <f t="shared" si="9"/>
        <v>0</v>
      </c>
      <c r="J47" s="27"/>
      <c r="K47" s="10">
        <f t="shared" si="10"/>
        <v>0</v>
      </c>
      <c r="L47" s="26"/>
      <c r="M47" s="10">
        <f t="shared" si="12"/>
        <v>0</v>
      </c>
      <c r="N47" s="26"/>
      <c r="O47" s="10">
        <f t="shared" si="13"/>
        <v>0</v>
      </c>
      <c r="P47" s="39">
        <v>0</v>
      </c>
      <c r="Q47" s="39">
        <v>0</v>
      </c>
      <c r="R47" s="39">
        <v>0</v>
      </c>
      <c r="S47" s="35">
        <v>0</v>
      </c>
      <c r="T47" s="35">
        <v>0</v>
      </c>
      <c r="U47" s="35">
        <v>0</v>
      </c>
    </row>
    <row r="48" spans="1:21" s="21" customFormat="1" x14ac:dyDescent="0.25">
      <c r="A48" s="22" t="s">
        <v>89</v>
      </c>
      <c r="B48" s="23" t="s">
        <v>111</v>
      </c>
      <c r="C48" s="24">
        <f>C49</f>
        <v>-3379739.2</v>
      </c>
      <c r="D48" s="28">
        <f t="shared" ref="D48:N49" si="43">D49</f>
        <v>0</v>
      </c>
      <c r="E48" s="10">
        <f t="shared" si="1"/>
        <v>-3379739.2</v>
      </c>
      <c r="F48" s="28">
        <f t="shared" si="43"/>
        <v>0</v>
      </c>
      <c r="G48" s="10">
        <f t="shared" si="7"/>
        <v>-3379739.2</v>
      </c>
      <c r="H48" s="28">
        <f t="shared" si="43"/>
        <v>0</v>
      </c>
      <c r="I48" s="10">
        <f t="shared" si="9"/>
        <v>-3379739.2</v>
      </c>
      <c r="J48" s="28">
        <f t="shared" si="43"/>
        <v>0</v>
      </c>
      <c r="K48" s="10">
        <f t="shared" si="10"/>
        <v>-3379739.2</v>
      </c>
      <c r="L48" s="24">
        <f t="shared" si="43"/>
        <v>0</v>
      </c>
      <c r="M48" s="10">
        <f t="shared" si="12"/>
        <v>-3379739.2</v>
      </c>
      <c r="N48" s="24">
        <f t="shared" si="43"/>
        <v>0</v>
      </c>
      <c r="O48" s="10">
        <f t="shared" si="13"/>
        <v>-3379739.2</v>
      </c>
      <c r="P48" s="39">
        <v>-3880787300</v>
      </c>
      <c r="Q48" s="39">
        <v>-3938860300</v>
      </c>
      <c r="R48" s="39">
        <v>-3690723500</v>
      </c>
      <c r="S48" s="35">
        <f t="shared" ref="S48:U49" si="44">S49</f>
        <v>-3701938.7</v>
      </c>
      <c r="T48" s="35">
        <f t="shared" si="44"/>
        <v>-3726407.6</v>
      </c>
      <c r="U48" s="35">
        <f t="shared" si="44"/>
        <v>-3757993.7</v>
      </c>
    </row>
    <row r="49" spans="1:21" s="21" customFormat="1" x14ac:dyDescent="0.25">
      <c r="A49" s="22" t="s">
        <v>90</v>
      </c>
      <c r="B49" s="23" t="s">
        <v>112</v>
      </c>
      <c r="C49" s="24">
        <f>C50</f>
        <v>-3379739.2</v>
      </c>
      <c r="D49" s="28">
        <f t="shared" si="43"/>
        <v>0</v>
      </c>
      <c r="E49" s="10">
        <f t="shared" si="1"/>
        <v>-3379739.2</v>
      </c>
      <c r="F49" s="28">
        <f t="shared" si="43"/>
        <v>0</v>
      </c>
      <c r="G49" s="10">
        <f t="shared" si="7"/>
        <v>-3379739.2</v>
      </c>
      <c r="H49" s="28">
        <f t="shared" si="43"/>
        <v>0</v>
      </c>
      <c r="I49" s="10">
        <f t="shared" si="9"/>
        <v>-3379739.2</v>
      </c>
      <c r="J49" s="28">
        <f t="shared" si="43"/>
        <v>0</v>
      </c>
      <c r="K49" s="10">
        <f t="shared" si="10"/>
        <v>-3379739.2</v>
      </c>
      <c r="L49" s="24">
        <f t="shared" si="43"/>
        <v>0</v>
      </c>
      <c r="M49" s="10">
        <f t="shared" si="12"/>
        <v>-3379739.2</v>
      </c>
      <c r="N49" s="24">
        <f t="shared" si="43"/>
        <v>0</v>
      </c>
      <c r="O49" s="10">
        <f t="shared" si="13"/>
        <v>-3379739.2</v>
      </c>
      <c r="P49" s="39">
        <v>-3880787300</v>
      </c>
      <c r="Q49" s="39">
        <v>-3938860300</v>
      </c>
      <c r="R49" s="39">
        <v>-3690723500</v>
      </c>
      <c r="S49" s="35">
        <f t="shared" si="44"/>
        <v>-3701938.7</v>
      </c>
      <c r="T49" s="35">
        <f t="shared" si="44"/>
        <v>-3726407.6</v>
      </c>
      <c r="U49" s="35">
        <f t="shared" si="44"/>
        <v>-3757993.7</v>
      </c>
    </row>
    <row r="50" spans="1:21" s="21" customFormat="1" ht="30" x14ac:dyDescent="0.25">
      <c r="A50" s="22" t="s">
        <v>91</v>
      </c>
      <c r="B50" s="23" t="s">
        <v>113</v>
      </c>
      <c r="C50" s="24">
        <v>-3379739.2</v>
      </c>
      <c r="D50" s="25"/>
      <c r="E50" s="10">
        <f t="shared" si="1"/>
        <v>-3379739.2</v>
      </c>
      <c r="F50" s="25"/>
      <c r="G50" s="10">
        <f t="shared" si="7"/>
        <v>-3379739.2</v>
      </c>
      <c r="H50" s="25"/>
      <c r="I50" s="10">
        <f t="shared" si="9"/>
        <v>-3379739.2</v>
      </c>
      <c r="J50" s="25"/>
      <c r="K50" s="10">
        <f t="shared" si="10"/>
        <v>-3379739.2</v>
      </c>
      <c r="L50" s="26"/>
      <c r="M50" s="10">
        <f t="shared" si="12"/>
        <v>-3379739.2</v>
      </c>
      <c r="N50" s="26"/>
      <c r="O50" s="10">
        <f t="shared" si="13"/>
        <v>-3379739.2</v>
      </c>
      <c r="P50" s="39">
        <v>-3880787300</v>
      </c>
      <c r="Q50" s="39">
        <v>-3938860300</v>
      </c>
      <c r="R50" s="39">
        <v>-3690723500</v>
      </c>
      <c r="S50" s="35">
        <v>-3701938.7</v>
      </c>
      <c r="T50" s="35">
        <v>-3726407.6</v>
      </c>
      <c r="U50" s="35">
        <v>-3757993.7</v>
      </c>
    </row>
    <row r="51" spans="1:21" s="21" customFormat="1" x14ac:dyDescent="0.25">
      <c r="A51" s="22" t="s">
        <v>92</v>
      </c>
      <c r="B51" s="23" t="s">
        <v>93</v>
      </c>
      <c r="C51" s="24">
        <f>C52+C55</f>
        <v>3379739.2</v>
      </c>
      <c r="D51" s="28">
        <f>SUM(D552+D55)</f>
        <v>0</v>
      </c>
      <c r="E51" s="10">
        <f t="shared" si="1"/>
        <v>3379739.2</v>
      </c>
      <c r="F51" s="28">
        <f>SUM(F552+F55)</f>
        <v>0</v>
      </c>
      <c r="G51" s="10">
        <f t="shared" si="7"/>
        <v>3379739.2</v>
      </c>
      <c r="H51" s="28">
        <f>SUM(H552+H55)</f>
        <v>0</v>
      </c>
      <c r="I51" s="10">
        <f t="shared" si="9"/>
        <v>3379739.2</v>
      </c>
      <c r="J51" s="28">
        <f>SUM(J552+J55)</f>
        <v>0</v>
      </c>
      <c r="K51" s="10">
        <f t="shared" si="10"/>
        <v>3379739.2</v>
      </c>
      <c r="L51" s="24">
        <f>SUM(L552+L55)</f>
        <v>0</v>
      </c>
      <c r="M51" s="10">
        <f t="shared" si="12"/>
        <v>3379739.2</v>
      </c>
      <c r="N51" s="24">
        <f>SUM(N552+N55)</f>
        <v>0</v>
      </c>
      <c r="O51" s="10">
        <f t="shared" si="13"/>
        <v>3379739.2</v>
      </c>
      <c r="P51" s="39">
        <v>3880787300</v>
      </c>
      <c r="Q51" s="39">
        <v>3938860300</v>
      </c>
      <c r="R51" s="39">
        <v>3690723500</v>
      </c>
      <c r="S51" s="35">
        <f>S52+S55</f>
        <v>3701938.7</v>
      </c>
      <c r="T51" s="35">
        <f>T52+T55</f>
        <v>3726407.6</v>
      </c>
      <c r="U51" s="35">
        <f>U52+U55</f>
        <v>3757993.7</v>
      </c>
    </row>
    <row r="52" spans="1:21" s="21" customFormat="1" x14ac:dyDescent="0.25">
      <c r="A52" s="22" t="s">
        <v>94</v>
      </c>
      <c r="B52" s="23" t="s">
        <v>95</v>
      </c>
      <c r="C52" s="24">
        <f>C53</f>
        <v>0</v>
      </c>
      <c r="D52" s="28">
        <f t="shared" ref="D52:N53" si="45">D53</f>
        <v>0</v>
      </c>
      <c r="E52" s="10">
        <f t="shared" si="1"/>
        <v>0</v>
      </c>
      <c r="F52" s="28">
        <f t="shared" si="45"/>
        <v>0</v>
      </c>
      <c r="G52" s="10">
        <f t="shared" si="7"/>
        <v>0</v>
      </c>
      <c r="H52" s="28">
        <f t="shared" si="45"/>
        <v>0</v>
      </c>
      <c r="I52" s="10">
        <f t="shared" si="9"/>
        <v>0</v>
      </c>
      <c r="J52" s="28">
        <f t="shared" si="45"/>
        <v>0</v>
      </c>
      <c r="K52" s="10">
        <f t="shared" si="10"/>
        <v>0</v>
      </c>
      <c r="L52" s="24">
        <f t="shared" si="45"/>
        <v>0</v>
      </c>
      <c r="M52" s="10">
        <f t="shared" si="12"/>
        <v>0</v>
      </c>
      <c r="N52" s="24">
        <f t="shared" si="45"/>
        <v>0</v>
      </c>
      <c r="O52" s="10">
        <f t="shared" si="13"/>
        <v>0</v>
      </c>
      <c r="P52" s="39">
        <v>0</v>
      </c>
      <c r="Q52" s="39">
        <v>0</v>
      </c>
      <c r="R52" s="39">
        <v>0</v>
      </c>
      <c r="S52" s="35">
        <f t="shared" ref="S52:U53" si="46">S53</f>
        <v>0</v>
      </c>
      <c r="T52" s="35">
        <f t="shared" si="46"/>
        <v>0</v>
      </c>
      <c r="U52" s="35">
        <f t="shared" si="46"/>
        <v>0</v>
      </c>
    </row>
    <row r="53" spans="1:21" s="21" customFormat="1" x14ac:dyDescent="0.25">
      <c r="A53" s="22" t="s">
        <v>96</v>
      </c>
      <c r="B53" s="23" t="s">
        <v>97</v>
      </c>
      <c r="C53" s="24">
        <f>C54</f>
        <v>0</v>
      </c>
      <c r="D53" s="24">
        <f t="shared" si="45"/>
        <v>0</v>
      </c>
      <c r="E53" s="10">
        <f t="shared" si="1"/>
        <v>0</v>
      </c>
      <c r="F53" s="24">
        <f t="shared" si="45"/>
        <v>0</v>
      </c>
      <c r="G53" s="10">
        <f t="shared" si="7"/>
        <v>0</v>
      </c>
      <c r="H53" s="24">
        <f t="shared" si="45"/>
        <v>0</v>
      </c>
      <c r="I53" s="10">
        <f t="shared" si="9"/>
        <v>0</v>
      </c>
      <c r="J53" s="24">
        <f t="shared" si="45"/>
        <v>0</v>
      </c>
      <c r="K53" s="10">
        <f t="shared" si="10"/>
        <v>0</v>
      </c>
      <c r="L53" s="24">
        <f t="shared" si="45"/>
        <v>0</v>
      </c>
      <c r="M53" s="10">
        <f t="shared" si="12"/>
        <v>0</v>
      </c>
      <c r="N53" s="24">
        <f t="shared" si="45"/>
        <v>0</v>
      </c>
      <c r="O53" s="10">
        <f t="shared" si="13"/>
        <v>0</v>
      </c>
      <c r="P53" s="39">
        <v>0</v>
      </c>
      <c r="Q53" s="39">
        <v>0</v>
      </c>
      <c r="R53" s="39">
        <v>0</v>
      </c>
      <c r="S53" s="35">
        <f t="shared" si="46"/>
        <v>0</v>
      </c>
      <c r="T53" s="35">
        <f t="shared" si="46"/>
        <v>0</v>
      </c>
      <c r="U53" s="35">
        <f t="shared" si="46"/>
        <v>0</v>
      </c>
    </row>
    <row r="54" spans="1:21" s="21" customFormat="1" ht="30" x14ac:dyDescent="0.25">
      <c r="A54" s="22" t="s">
        <v>98</v>
      </c>
      <c r="B54" s="23" t="s">
        <v>99</v>
      </c>
      <c r="C54" s="24">
        <v>0</v>
      </c>
      <c r="D54" s="27"/>
      <c r="E54" s="10">
        <f t="shared" si="1"/>
        <v>0</v>
      </c>
      <c r="F54" s="27"/>
      <c r="G54" s="10">
        <f t="shared" si="7"/>
        <v>0</v>
      </c>
      <c r="H54" s="27"/>
      <c r="I54" s="10">
        <f t="shared" si="9"/>
        <v>0</v>
      </c>
      <c r="J54" s="27"/>
      <c r="K54" s="10">
        <f t="shared" si="10"/>
        <v>0</v>
      </c>
      <c r="L54" s="26"/>
      <c r="M54" s="10">
        <f t="shared" si="12"/>
        <v>0</v>
      </c>
      <c r="N54" s="26"/>
      <c r="O54" s="10">
        <f t="shared" si="13"/>
        <v>0</v>
      </c>
      <c r="P54" s="39">
        <v>0</v>
      </c>
      <c r="Q54" s="39">
        <v>0</v>
      </c>
      <c r="R54" s="39">
        <v>0</v>
      </c>
      <c r="S54" s="35">
        <v>0</v>
      </c>
      <c r="T54" s="35">
        <v>0</v>
      </c>
      <c r="U54" s="35">
        <v>0</v>
      </c>
    </row>
    <row r="55" spans="1:21" s="21" customFormat="1" x14ac:dyDescent="0.25">
      <c r="A55" s="22" t="s">
        <v>100</v>
      </c>
      <c r="B55" s="23" t="s">
        <v>101</v>
      </c>
      <c r="C55" s="24">
        <f>C56-C58</f>
        <v>3379739.2</v>
      </c>
      <c r="D55" s="24">
        <f t="shared" ref="D55" si="47">D56-D58</f>
        <v>0</v>
      </c>
      <c r="E55" s="10">
        <f t="shared" si="1"/>
        <v>3379739.2</v>
      </c>
      <c r="F55" s="24">
        <f t="shared" ref="F55" si="48">F56-F58</f>
        <v>0</v>
      </c>
      <c r="G55" s="10">
        <f t="shared" si="7"/>
        <v>3379739.2</v>
      </c>
      <c r="H55" s="24">
        <f t="shared" ref="H55:J55" si="49">H56-H58</f>
        <v>0</v>
      </c>
      <c r="I55" s="10">
        <f t="shared" si="9"/>
        <v>3379739.2</v>
      </c>
      <c r="J55" s="24">
        <f t="shared" si="49"/>
        <v>0</v>
      </c>
      <c r="K55" s="10">
        <f t="shared" si="10"/>
        <v>3379739.2</v>
      </c>
      <c r="L55" s="24">
        <f t="shared" ref="L55:N55" si="50">L56-L58</f>
        <v>0</v>
      </c>
      <c r="M55" s="10">
        <f t="shared" si="12"/>
        <v>3379739.2</v>
      </c>
      <c r="N55" s="24">
        <f t="shared" si="50"/>
        <v>0</v>
      </c>
      <c r="O55" s="10">
        <f t="shared" si="13"/>
        <v>3379739.2</v>
      </c>
      <c r="P55" s="39">
        <v>3880787300</v>
      </c>
      <c r="Q55" s="39">
        <v>3938860300</v>
      </c>
      <c r="R55" s="39">
        <v>3690723500</v>
      </c>
      <c r="S55" s="35">
        <f>S56-S58</f>
        <v>3701938.7</v>
      </c>
      <c r="T55" s="35">
        <f>T56-T58</f>
        <v>3726407.6</v>
      </c>
      <c r="U55" s="35">
        <f>U56-U58</f>
        <v>3757993.7</v>
      </c>
    </row>
    <row r="56" spans="1:21" s="21" customFormat="1" x14ac:dyDescent="0.25">
      <c r="A56" s="22" t="s">
        <v>102</v>
      </c>
      <c r="B56" s="23" t="s">
        <v>114</v>
      </c>
      <c r="C56" s="24">
        <f>SUM(C57)</f>
        <v>3379739.2</v>
      </c>
      <c r="D56" s="24">
        <f t="shared" ref="D56:N56" si="51">SUM(D57)</f>
        <v>0</v>
      </c>
      <c r="E56" s="10">
        <f t="shared" si="1"/>
        <v>3379739.2</v>
      </c>
      <c r="F56" s="24">
        <f t="shared" si="51"/>
        <v>0</v>
      </c>
      <c r="G56" s="10">
        <f t="shared" si="7"/>
        <v>3379739.2</v>
      </c>
      <c r="H56" s="24">
        <f t="shared" si="51"/>
        <v>0</v>
      </c>
      <c r="I56" s="10">
        <f t="shared" si="9"/>
        <v>3379739.2</v>
      </c>
      <c r="J56" s="24">
        <f t="shared" si="51"/>
        <v>0</v>
      </c>
      <c r="K56" s="10">
        <f t="shared" si="10"/>
        <v>3379739.2</v>
      </c>
      <c r="L56" s="24">
        <f t="shared" si="51"/>
        <v>0</v>
      </c>
      <c r="M56" s="10">
        <f t="shared" si="12"/>
        <v>3379739.2</v>
      </c>
      <c r="N56" s="24">
        <f t="shared" si="51"/>
        <v>0</v>
      </c>
      <c r="O56" s="10">
        <f t="shared" si="13"/>
        <v>3379739.2</v>
      </c>
      <c r="P56" s="39">
        <v>3880787300</v>
      </c>
      <c r="Q56" s="39">
        <v>3938860300</v>
      </c>
      <c r="R56" s="39">
        <v>3690723500</v>
      </c>
      <c r="S56" s="35">
        <f>SUM(S57)</f>
        <v>3701938.7</v>
      </c>
      <c r="T56" s="35">
        <f>SUM(T57)</f>
        <v>3726407.6</v>
      </c>
      <c r="U56" s="35">
        <f>SUM(U57)</f>
        <v>3757993.7</v>
      </c>
    </row>
    <row r="57" spans="1:21" s="21" customFormat="1" ht="30" x14ac:dyDescent="0.25">
      <c r="A57" s="22" t="s">
        <v>103</v>
      </c>
      <c r="B57" s="23" t="s">
        <v>115</v>
      </c>
      <c r="C57" s="24">
        <v>3379739.2</v>
      </c>
      <c r="D57" s="25"/>
      <c r="E57" s="10">
        <f t="shared" si="1"/>
        <v>3379739.2</v>
      </c>
      <c r="F57" s="25"/>
      <c r="G57" s="10">
        <f t="shared" si="7"/>
        <v>3379739.2</v>
      </c>
      <c r="H57" s="25"/>
      <c r="I57" s="10">
        <f t="shared" si="9"/>
        <v>3379739.2</v>
      </c>
      <c r="J57" s="25"/>
      <c r="K57" s="10">
        <f t="shared" si="10"/>
        <v>3379739.2</v>
      </c>
      <c r="L57" s="26"/>
      <c r="M57" s="10">
        <f t="shared" si="12"/>
        <v>3379739.2</v>
      </c>
      <c r="N57" s="26"/>
      <c r="O57" s="10">
        <f t="shared" si="13"/>
        <v>3379739.2</v>
      </c>
      <c r="P57" s="39">
        <v>3880787300</v>
      </c>
      <c r="Q57" s="39">
        <v>3938860300</v>
      </c>
      <c r="R57" s="39">
        <v>3690723500</v>
      </c>
      <c r="S57" s="35">
        <v>3701938.7</v>
      </c>
      <c r="T57" s="35">
        <v>3726407.6</v>
      </c>
      <c r="U57" s="35">
        <v>3757993.7</v>
      </c>
    </row>
    <row r="58" spans="1:21" s="21" customFormat="1" x14ac:dyDescent="0.25">
      <c r="A58" s="22" t="s">
        <v>100</v>
      </c>
      <c r="B58" s="23" t="s">
        <v>116</v>
      </c>
      <c r="C58" s="24">
        <f>SUM(C59)</f>
        <v>0</v>
      </c>
      <c r="D58" s="24">
        <f t="shared" ref="D58:N58" si="52">SUM(D59)</f>
        <v>0</v>
      </c>
      <c r="E58" s="10">
        <f t="shared" si="1"/>
        <v>0</v>
      </c>
      <c r="F58" s="24">
        <f t="shared" si="52"/>
        <v>0</v>
      </c>
      <c r="G58" s="10">
        <f t="shared" si="7"/>
        <v>0</v>
      </c>
      <c r="H58" s="24">
        <f t="shared" si="52"/>
        <v>0</v>
      </c>
      <c r="I58" s="10">
        <f t="shared" si="9"/>
        <v>0</v>
      </c>
      <c r="J58" s="24">
        <f t="shared" si="52"/>
        <v>0</v>
      </c>
      <c r="K58" s="10">
        <f t="shared" si="10"/>
        <v>0</v>
      </c>
      <c r="L58" s="24">
        <f t="shared" si="52"/>
        <v>0</v>
      </c>
      <c r="M58" s="10">
        <f t="shared" si="12"/>
        <v>0</v>
      </c>
      <c r="N58" s="24">
        <f t="shared" si="52"/>
        <v>0</v>
      </c>
      <c r="O58" s="10">
        <f t="shared" si="13"/>
        <v>0</v>
      </c>
      <c r="P58" s="39">
        <v>0</v>
      </c>
      <c r="Q58" s="39">
        <v>0</v>
      </c>
      <c r="R58" s="39">
        <v>0</v>
      </c>
      <c r="S58" s="35">
        <f>SUM(S59)</f>
        <v>0</v>
      </c>
      <c r="T58" s="35">
        <f>SUM(T59)</f>
        <v>0</v>
      </c>
      <c r="U58" s="35">
        <f>SUM(U59)</f>
        <v>0</v>
      </c>
    </row>
    <row r="59" spans="1:21" s="21" customFormat="1" ht="30" x14ac:dyDescent="0.25">
      <c r="A59" s="22" t="s">
        <v>104</v>
      </c>
      <c r="B59" s="23" t="s">
        <v>117</v>
      </c>
      <c r="C59" s="24">
        <v>0</v>
      </c>
      <c r="D59" s="27"/>
      <c r="E59" s="10">
        <f t="shared" si="1"/>
        <v>0</v>
      </c>
      <c r="F59" s="27"/>
      <c r="G59" s="10">
        <f t="shared" si="7"/>
        <v>0</v>
      </c>
      <c r="H59" s="27"/>
      <c r="I59" s="10">
        <f t="shared" si="9"/>
        <v>0</v>
      </c>
      <c r="J59" s="27"/>
      <c r="K59" s="10">
        <f t="shared" si="10"/>
        <v>0</v>
      </c>
      <c r="L59" s="26"/>
      <c r="M59" s="10">
        <f t="shared" si="12"/>
        <v>0</v>
      </c>
      <c r="N59" s="26"/>
      <c r="O59" s="10">
        <f t="shared" si="13"/>
        <v>0</v>
      </c>
      <c r="P59" s="39">
        <v>0</v>
      </c>
      <c r="Q59" s="39">
        <v>0</v>
      </c>
      <c r="R59" s="39">
        <v>0</v>
      </c>
      <c r="S59" s="35">
        <v>0</v>
      </c>
      <c r="T59" s="35">
        <v>0</v>
      </c>
      <c r="U59" s="35">
        <v>0</v>
      </c>
    </row>
    <row r="60" spans="1:21" ht="22.5" customHeight="1" x14ac:dyDescent="0.25">
      <c r="A60" s="7" t="s">
        <v>105</v>
      </c>
      <c r="B60" s="8" t="s">
        <v>106</v>
      </c>
      <c r="C60" s="9">
        <f>C8+C43</f>
        <v>97965</v>
      </c>
      <c r="D60" s="9">
        <f t="shared" ref="D60" si="53">D8+D43</f>
        <v>0</v>
      </c>
      <c r="E60" s="10">
        <f t="shared" si="1"/>
        <v>97965</v>
      </c>
      <c r="F60" s="16">
        <f t="shared" ref="F60" si="54">F8+F43</f>
        <v>0</v>
      </c>
      <c r="G60" s="10">
        <f t="shared" si="7"/>
        <v>97965</v>
      </c>
      <c r="H60" s="16">
        <f t="shared" ref="H60:J60" si="55">H8+H43</f>
        <v>0</v>
      </c>
      <c r="I60" s="10">
        <f t="shared" si="9"/>
        <v>97965</v>
      </c>
      <c r="J60" s="16">
        <f t="shared" si="55"/>
        <v>0</v>
      </c>
      <c r="K60" s="10">
        <f t="shared" si="10"/>
        <v>97965</v>
      </c>
      <c r="L60" s="16">
        <f t="shared" ref="L60:N60" si="56">L8+L43</f>
        <v>0</v>
      </c>
      <c r="M60" s="10">
        <f t="shared" si="12"/>
        <v>97965</v>
      </c>
      <c r="N60" s="16">
        <f t="shared" si="56"/>
        <v>0</v>
      </c>
      <c r="O60" s="10">
        <f t="shared" si="13"/>
        <v>97965</v>
      </c>
      <c r="P60" s="36">
        <f>P8+P43</f>
        <v>122185100</v>
      </c>
      <c r="Q60" s="36">
        <v>111332400</v>
      </c>
      <c r="R60" s="36">
        <v>100782800</v>
      </c>
      <c r="S60" s="32">
        <f>S8+S43</f>
        <v>96441.8</v>
      </c>
      <c r="T60" s="32">
        <f>T8+T43</f>
        <v>98451.8</v>
      </c>
      <c r="U60" s="32">
        <f>U8+U43</f>
        <v>100515.3</v>
      </c>
    </row>
    <row r="66" spans="1:1" x14ac:dyDescent="0.25">
      <c r="A66" s="29"/>
    </row>
    <row r="67" spans="1:1" x14ac:dyDescent="0.25">
      <c r="A67" s="29"/>
    </row>
  </sheetData>
  <mergeCells count="21">
    <mergeCell ref="A2:R2"/>
    <mergeCell ref="P5:R5"/>
    <mergeCell ref="A4:Q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J5:J6"/>
    <mergeCell ref="K5:K6"/>
    <mergeCell ref="L5:L6"/>
    <mergeCell ref="M5:M6"/>
    <mergeCell ref="N5:N6"/>
    <mergeCell ref="O5:O6"/>
  </mergeCells>
  <pageMargins left="0.36" right="0.2" top="0.28999999999999998" bottom="0.16" header="0.16" footer="0.16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2016-11-29T07:46:43Z</dcterms:modified>
</cp:coreProperties>
</file>