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240" yWindow="105" windowWidth="14805" windowHeight="8010" tabRatio="776" activeTab="1"/>
  </bookViews>
  <sheets>
    <sheet name="12 месяцев фин" sheetId="3" r:id="rId1"/>
    <sheet name="12 месяцев цел" sheetId="4" r:id="rId2"/>
  </sheets>
  <definedNames>
    <definedName name="_xlnm.Print_Area" localSheetId="0">'12 месяцев фин'!$A$1:$AI$38</definedName>
    <definedName name="_xlnm.Print_Area" localSheetId="1">'12 месяцев цел'!$A$1:$AG$31</definedName>
  </definedNames>
  <calcPr calcId="162913"/>
</workbook>
</file>

<file path=xl/calcChain.xml><?xml version="1.0" encoding="utf-8"?>
<calcChain xmlns="http://schemas.openxmlformats.org/spreadsheetml/2006/main">
  <c r="AF13" i="3" l="1"/>
  <c r="AG13" i="3" l="1"/>
  <c r="AG17" i="4" l="1"/>
  <c r="AG16" i="4"/>
  <c r="AG15" i="4"/>
  <c r="AG14" i="4"/>
  <c r="AG13" i="4"/>
  <c r="AG9" i="4"/>
  <c r="AG8" i="4"/>
  <c r="AG7" i="4"/>
  <c r="AG6" i="4"/>
  <c r="AD17" i="4"/>
  <c r="AD16" i="4"/>
  <c r="AD15" i="4"/>
  <c r="AD14" i="4"/>
  <c r="AD13" i="4"/>
  <c r="AD9" i="4"/>
  <c r="AD8" i="4"/>
  <c r="AD7" i="4"/>
  <c r="AD6" i="4"/>
  <c r="AA17" i="4"/>
  <c r="AA16" i="4"/>
  <c r="AA15" i="4"/>
  <c r="AA14" i="4"/>
  <c r="AA13" i="4"/>
  <c r="AA9" i="4"/>
  <c r="AA8" i="4"/>
  <c r="AA7" i="4"/>
  <c r="AA6" i="4"/>
  <c r="X17" i="4"/>
  <c r="X16" i="4"/>
  <c r="X15" i="4"/>
  <c r="X14" i="4"/>
  <c r="X13" i="4"/>
  <c r="X9" i="4"/>
  <c r="X8" i="4"/>
  <c r="X7" i="4"/>
  <c r="X6" i="4"/>
  <c r="U17" i="4"/>
  <c r="U16" i="4"/>
  <c r="U15" i="4"/>
  <c r="U14" i="4"/>
  <c r="U13" i="4"/>
  <c r="U9" i="4"/>
  <c r="U8" i="4"/>
  <c r="U7" i="4"/>
  <c r="U6" i="4"/>
  <c r="R17" i="4"/>
  <c r="R16" i="4"/>
  <c r="R15" i="4"/>
  <c r="R14" i="4"/>
  <c r="R13" i="4"/>
  <c r="R9" i="4"/>
  <c r="R8" i="4"/>
  <c r="R7" i="4"/>
  <c r="R6" i="4"/>
  <c r="O17" i="4"/>
  <c r="O16" i="4"/>
  <c r="O15" i="4"/>
  <c r="O14" i="4"/>
  <c r="O13" i="4"/>
  <c r="O9" i="4"/>
  <c r="O8" i="4"/>
  <c r="O7" i="4"/>
  <c r="O6" i="4"/>
  <c r="L17" i="4"/>
  <c r="L16" i="4"/>
  <c r="L15" i="4"/>
  <c r="L14" i="4"/>
  <c r="L13" i="4"/>
  <c r="L9" i="4"/>
  <c r="L8" i="4"/>
  <c r="L7" i="4"/>
  <c r="L6" i="4"/>
  <c r="I17" i="4"/>
  <c r="I16" i="4"/>
  <c r="I15" i="4"/>
  <c r="I14" i="4"/>
  <c r="I13" i="4"/>
  <c r="I9" i="4"/>
  <c r="I8" i="4"/>
  <c r="I7" i="4"/>
  <c r="I6" i="4"/>
  <c r="AI21" i="3"/>
  <c r="Q21" i="3"/>
  <c r="AH13" i="3"/>
  <c r="AI9" i="3"/>
  <c r="K9" i="3"/>
  <c r="N9" i="3"/>
  <c r="Q9" i="3"/>
  <c r="T9" i="3"/>
  <c r="W9" i="3"/>
  <c r="Z9" i="3"/>
  <c r="AC9" i="3"/>
  <c r="AF9" i="3"/>
  <c r="N13" i="3"/>
  <c r="W13" i="3"/>
  <c r="T17" i="3"/>
  <c r="W17" i="3"/>
  <c r="Z17" i="3"/>
  <c r="AC17" i="3"/>
  <c r="K21" i="3"/>
  <c r="N21" i="3"/>
  <c r="T21" i="3"/>
  <c r="W21" i="3"/>
  <c r="Z21" i="3"/>
  <c r="AC21" i="3"/>
  <c r="AF21" i="3"/>
  <c r="AC25" i="3"/>
  <c r="H21" i="3"/>
  <c r="H9" i="3"/>
  <c r="AI25" i="3" l="1"/>
  <c r="AI13" i="3"/>
  <c r="AI17" i="3"/>
  <c r="F7" i="4"/>
  <c r="F8" i="4"/>
  <c r="F9" i="4"/>
  <c r="F13" i="4"/>
  <c r="F14" i="4"/>
  <c r="F15" i="4"/>
  <c r="F16" i="4"/>
  <c r="F17" i="4"/>
  <c r="F6" i="4"/>
</calcChain>
</file>

<file path=xl/sharedStrings.xml><?xml version="1.0" encoding="utf-8"?>
<sst xmlns="http://schemas.openxmlformats.org/spreadsheetml/2006/main" count="139" uniqueCount="51">
  <si>
    <t>№ п/п</t>
  </si>
  <si>
    <t>%</t>
  </si>
  <si>
    <t>наименование мероприятий муниципальной программы</t>
  </si>
  <si>
    <t>ответственный исполнитель</t>
  </si>
  <si>
    <t>источники финансирования</t>
  </si>
  <si>
    <t>план</t>
  </si>
  <si>
    <t>факт</t>
  </si>
  <si>
    <t>Федеральный бюджет</t>
  </si>
  <si>
    <t>окружной бюджет</t>
  </si>
  <si>
    <t>местный бюджет</t>
  </si>
  <si>
    <t>привлеченные средства</t>
  </si>
  <si>
    <t>МКУ «Управление гражданской защиты населения»</t>
  </si>
  <si>
    <t>Предупреждение и ликвидация ЧС</t>
  </si>
  <si>
    <t>Содержание муниципального казенного учреждения «Управление гражданской защиты населения»</t>
  </si>
  <si>
    <t>Разработка технического проекта и задания на проектирование АПК «Безопасный город»</t>
  </si>
  <si>
    <t>Развитие и укрепление материально-технической базы единой дежурно-диспетчерской службы городского округа город Мегион</t>
  </si>
  <si>
    <t xml:space="preserve">№ п/п </t>
  </si>
  <si>
    <t>Наименование показателей результатов</t>
  </si>
  <si>
    <t>Базовый показатель на начало реализации государственной программы</t>
  </si>
  <si>
    <t>План</t>
  </si>
  <si>
    <t>Факт</t>
  </si>
  <si>
    <t>Увеличение количества работников единой дежурно-диспетчерской службы прошедших курсы повышение квалификации</t>
  </si>
  <si>
    <t>Обеспечение материальной базы единой дежурно-диспетчерской службы</t>
  </si>
  <si>
    <t>Увеличение надежности функционирования единой дежурно-диспетчерской службы  резервированием канала связи</t>
  </si>
  <si>
    <t>Снижение временных показателей на оповещение населения</t>
  </si>
  <si>
    <t>Снижение числа объектов гражданской обороны не соответствующих требованиям инженерно-технических мероприятий и не подлежащих ремонту</t>
  </si>
  <si>
    <t>Создание и оснащение общественного спасательного поста</t>
  </si>
  <si>
    <t xml:space="preserve">Интеграция всех существующих на территории города автоматизированных систем, в   аппаратно-программный комплекс «Безопасный город»  </t>
  </si>
  <si>
    <t>Обеспечение способности работниками единой дежурно-диспетчерской службы, решать основные профессиональные задачи по своей должности на достаточном уровне</t>
  </si>
  <si>
    <t>Поддержание каналов связи единой дежурно-диспетчерской службы в готовности</t>
  </si>
  <si>
    <t>Обеспечение готовности к использованию системы оповещения</t>
  </si>
  <si>
    <t>Обеспечение выполнения мероприятий по предупреждению и ликвидации чрезвычайных ситуаций</t>
  </si>
  <si>
    <t>Повышение эффективности реализации полномочий органов местного самоуправления в сфере обеспечения защиты населения и территорий от чрезвычайных ситуаций природного и техногенного характера, общественной безопасности, правопорядка и безопасности среды обитания, путем внедрения совокупности комплексов средств автоматизации  АПК «Безопасный город»</t>
  </si>
  <si>
    <t>Главный бухгалтер</t>
  </si>
  <si>
    <t>Д.А. Стринжа</t>
  </si>
  <si>
    <t>Август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</si>
  <si>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</si>
  <si>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</si>
  <si>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</si>
  <si>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</si>
  <si>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</si>
  <si>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</si>
  <si>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</si>
  <si>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Директор</t>
  </si>
  <si>
    <t>Ю.В.Бирюков</t>
  </si>
  <si>
    <t>Развитие системы оповещения населения при угрозе возникновения чрезвычайных ситуаций
на территории городского округа город Мегион</t>
  </si>
  <si>
    <t>Декабрь</t>
  </si>
  <si>
    <t>Итоги 12 месяцев</t>
  </si>
  <si>
    <t xml:space="preserve">По итогам 12 месяцев  </t>
  </si>
  <si>
    <t>Сетевой график о финансовом обеспечении реализации муниципальной программы "Развитие систем гражданской защиты населения городского округа город Мегион в 2014 - 2019 годах" по итогам 12 месяцев 2016 года</t>
  </si>
  <si>
    <t>Сетевой график достижения целевых показетелей муниципальной программы "Развитие систем гражданской защиты населения городского округа город Мегион в 2014 - 2019 годах" по итогам 12 месяцев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</si>
</sst>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/>
    <xf numFmtId="0" fontId="3" fillId="0" borderId="13" xfId="0" applyFont="1" applyBorder="1" applyAlignment="1"/>
    <xf numFmtId="0" fontId="3" fillId="0" borderId="12" xfId="0" applyFont="1" applyBorder="1" applyAlignme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K33"/>
  <sheetViews>
    <sheetView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4.140625" customWidth="1"/>
    <col min="2" max="2" width="21.85546875" customWidth="1"/>
    <col min="3" max="3" width="4.7109375" customWidth="1"/>
    <col min="4" max="4" width="18.85546875" customWidth="1"/>
    <col min="5" max="5" width="18.42578125" customWidth="1"/>
    <col min="6" max="29" width="0" hidden="1" customWidth="1"/>
    <col min="32" max="32" width="9.28515625" customWidth="1"/>
  </cols>
  <sheetData>
    <row r="1" spans="1:37" ht="32.25" customHeight="1" x14ac:dyDescent="0.25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3" spans="1:37" ht="15" customHeight="1" x14ac:dyDescent="0.25">
      <c r="A3" s="20" t="s">
        <v>0</v>
      </c>
      <c r="B3" s="21" t="s">
        <v>2</v>
      </c>
      <c r="C3" s="22"/>
      <c r="D3" s="27" t="s">
        <v>3</v>
      </c>
      <c r="E3" s="27" t="s">
        <v>4</v>
      </c>
      <c r="F3" s="8"/>
      <c r="G3" s="9"/>
      <c r="H3" s="10"/>
      <c r="I3" s="8"/>
      <c r="J3" s="9"/>
      <c r="K3" s="10"/>
      <c r="L3" s="8"/>
      <c r="M3" s="9"/>
      <c r="N3" s="10"/>
      <c r="O3" s="8"/>
      <c r="P3" s="9"/>
      <c r="Q3" s="10"/>
      <c r="R3" s="8"/>
      <c r="S3" s="9"/>
      <c r="T3" s="10"/>
      <c r="U3" s="8"/>
      <c r="V3" s="9"/>
      <c r="W3" s="10"/>
      <c r="X3" s="8"/>
      <c r="Y3" s="9"/>
      <c r="Z3" s="10"/>
      <c r="AA3" s="8"/>
      <c r="AB3" s="9"/>
      <c r="AC3" s="10"/>
      <c r="AD3" s="8"/>
      <c r="AE3" s="9"/>
      <c r="AF3" s="10"/>
      <c r="AG3" s="8"/>
      <c r="AH3" s="9"/>
      <c r="AI3" s="10"/>
    </row>
    <row r="4" spans="1:37" ht="15" customHeight="1" x14ac:dyDescent="0.25">
      <c r="A4" s="20"/>
      <c r="B4" s="23"/>
      <c r="C4" s="24"/>
      <c r="D4" s="27"/>
      <c r="E4" s="27"/>
      <c r="F4" s="19" t="s">
        <v>36</v>
      </c>
      <c r="G4" s="19"/>
      <c r="H4" s="19"/>
      <c r="I4" s="19" t="s">
        <v>37</v>
      </c>
      <c r="J4" s="19"/>
      <c r="K4" s="19"/>
      <c r="L4" s="19" t="s">
        <v>38</v>
      </c>
      <c r="M4" s="19"/>
      <c r="N4" s="19"/>
      <c r="O4" s="19" t="s">
        <v>39</v>
      </c>
      <c r="P4" s="19"/>
      <c r="Q4" s="19"/>
      <c r="R4" s="19" t="s">
        <v>40</v>
      </c>
      <c r="S4" s="19"/>
      <c r="T4" s="19"/>
      <c r="U4" s="19" t="s">
        <v>41</v>
      </c>
      <c r="V4" s="19"/>
      <c r="W4" s="19"/>
      <c r="X4" s="19" t="s">
        <v>42</v>
      </c>
      <c r="Y4" s="19"/>
      <c r="Z4" s="19"/>
      <c r="AA4" s="19" t="s">
        <v>35</v>
      </c>
      <c r="AB4" s="19"/>
      <c r="AC4" s="19"/>
      <c r="AD4" s="19" t="s">
        <v>46</v>
      </c>
      <c r="AE4" s="19"/>
      <c r="AF4" s="19"/>
      <c r="AG4" s="19" t="s">
        <v>47</v>
      </c>
      <c r="AH4" s="19"/>
      <c r="AI4" s="19"/>
    </row>
    <row r="5" spans="1:37" ht="24" customHeight="1" x14ac:dyDescent="0.25">
      <c r="A5" s="20"/>
      <c r="B5" s="25"/>
      <c r="C5" s="26"/>
      <c r="D5" s="27"/>
      <c r="E5" s="27"/>
      <c r="F5" s="6" t="s">
        <v>5</v>
      </c>
      <c r="G5" s="6" t="s">
        <v>6</v>
      </c>
      <c r="H5" s="6" t="s">
        <v>1</v>
      </c>
      <c r="I5" s="17" t="s">
        <v>5</v>
      </c>
      <c r="J5" s="17" t="s">
        <v>6</v>
      </c>
      <c r="K5" s="17" t="s">
        <v>1</v>
      </c>
      <c r="L5" s="17" t="s">
        <v>5</v>
      </c>
      <c r="M5" s="17" t="s">
        <v>6</v>
      </c>
      <c r="N5" s="17" t="s">
        <v>1</v>
      </c>
      <c r="O5" s="17" t="s">
        <v>5</v>
      </c>
      <c r="P5" s="17" t="s">
        <v>6</v>
      </c>
      <c r="Q5" s="17" t="s">
        <v>1</v>
      </c>
      <c r="R5" s="17" t="s">
        <v>5</v>
      </c>
      <c r="S5" s="17" t="s">
        <v>6</v>
      </c>
      <c r="T5" s="17" t="s">
        <v>1</v>
      </c>
      <c r="U5" s="17" t="s">
        <v>5</v>
      </c>
      <c r="V5" s="17" t="s">
        <v>6</v>
      </c>
      <c r="W5" s="17" t="s">
        <v>1</v>
      </c>
      <c r="X5" s="17" t="s">
        <v>5</v>
      </c>
      <c r="Y5" s="17" t="s">
        <v>6</v>
      </c>
      <c r="Z5" s="17" t="s">
        <v>1</v>
      </c>
      <c r="AA5" s="17" t="s">
        <v>5</v>
      </c>
      <c r="AB5" s="17" t="s">
        <v>6</v>
      </c>
      <c r="AC5" s="17" t="s">
        <v>1</v>
      </c>
      <c r="AD5" s="17" t="s">
        <v>5</v>
      </c>
      <c r="AE5" s="17" t="s">
        <v>6</v>
      </c>
      <c r="AF5" s="17" t="s">
        <v>1</v>
      </c>
      <c r="AG5" s="17" t="s">
        <v>5</v>
      </c>
      <c r="AH5" s="17" t="s">
        <v>6</v>
      </c>
      <c r="AI5" s="17" t="s">
        <v>1</v>
      </c>
    </row>
    <row r="6" spans="1:37" x14ac:dyDescent="0.25">
      <c r="A6" s="6">
        <v>1</v>
      </c>
      <c r="B6" s="28">
        <v>2</v>
      </c>
      <c r="C6" s="29"/>
      <c r="D6" s="6">
        <v>3</v>
      </c>
      <c r="E6" s="6">
        <v>4</v>
      </c>
      <c r="F6" s="6">
        <v>8</v>
      </c>
      <c r="G6" s="6">
        <v>9</v>
      </c>
      <c r="H6" s="6">
        <v>10</v>
      </c>
      <c r="I6" s="17">
        <v>8</v>
      </c>
      <c r="J6" s="17">
        <v>9</v>
      </c>
      <c r="K6" s="17">
        <v>10</v>
      </c>
      <c r="L6" s="17">
        <v>8</v>
      </c>
      <c r="M6" s="17">
        <v>9</v>
      </c>
      <c r="N6" s="17">
        <v>10</v>
      </c>
      <c r="O6" s="17">
        <v>8</v>
      </c>
      <c r="P6" s="17">
        <v>9</v>
      </c>
      <c r="Q6" s="17">
        <v>10</v>
      </c>
      <c r="R6" s="17">
        <v>8</v>
      </c>
      <c r="S6" s="17">
        <v>9</v>
      </c>
      <c r="T6" s="17">
        <v>10</v>
      </c>
      <c r="U6" s="17">
        <v>8</v>
      </c>
      <c r="V6" s="17">
        <v>9</v>
      </c>
      <c r="W6" s="17">
        <v>10</v>
      </c>
      <c r="X6" s="17">
        <v>8</v>
      </c>
      <c r="Y6" s="17">
        <v>9</v>
      </c>
      <c r="Z6" s="17">
        <v>10</v>
      </c>
      <c r="AA6" s="17">
        <v>8</v>
      </c>
      <c r="AB6" s="17">
        <v>9</v>
      </c>
      <c r="AC6" s="17">
        <v>10</v>
      </c>
      <c r="AD6" s="17">
        <v>8</v>
      </c>
      <c r="AE6" s="17">
        <v>9</v>
      </c>
      <c r="AF6" s="17">
        <v>10</v>
      </c>
      <c r="AG6" s="17">
        <v>8</v>
      </c>
      <c r="AH6" s="17">
        <v>9</v>
      </c>
      <c r="AI6" s="17">
        <v>10</v>
      </c>
    </row>
    <row r="7" spans="1:37" ht="13.5" customHeight="1" x14ac:dyDescent="0.25">
      <c r="A7" s="19">
        <v>1</v>
      </c>
      <c r="B7" s="30" t="s">
        <v>15</v>
      </c>
      <c r="C7" s="31"/>
      <c r="D7" s="34" t="s">
        <v>11</v>
      </c>
      <c r="E7" s="1" t="s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7" x14ac:dyDescent="0.25">
      <c r="A8" s="19"/>
      <c r="B8" s="32"/>
      <c r="C8" s="33"/>
      <c r="D8" s="35"/>
      <c r="E8" s="1" t="s">
        <v>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7" x14ac:dyDescent="0.25">
      <c r="A9" s="19"/>
      <c r="B9" s="32"/>
      <c r="C9" s="33"/>
      <c r="D9" s="35"/>
      <c r="E9" s="1" t="s">
        <v>9</v>
      </c>
      <c r="F9" s="3">
        <v>166.7</v>
      </c>
      <c r="G9" s="3">
        <v>17.5</v>
      </c>
      <c r="H9" s="3">
        <f>G9/F9*100</f>
        <v>10.497900419916018</v>
      </c>
      <c r="I9" s="3">
        <v>166.7</v>
      </c>
      <c r="J9" s="3">
        <v>138.9</v>
      </c>
      <c r="K9" s="3">
        <f t="shared" ref="K9" si="0">J9/I9*100</f>
        <v>83.323335332933425</v>
      </c>
      <c r="L9" s="3">
        <v>166.7</v>
      </c>
      <c r="M9" s="3">
        <v>147.9</v>
      </c>
      <c r="N9" s="3">
        <f t="shared" ref="N9" si="1">M9/L9*100</f>
        <v>88.722255548890232</v>
      </c>
      <c r="O9" s="3">
        <v>166.7</v>
      </c>
      <c r="P9" s="3">
        <v>142.9</v>
      </c>
      <c r="Q9" s="3">
        <f t="shared" ref="Q9" si="2">P9/O9*100</f>
        <v>85.722855428914229</v>
      </c>
      <c r="R9" s="3">
        <v>166.7</v>
      </c>
      <c r="S9" s="3">
        <v>142.9</v>
      </c>
      <c r="T9" s="3">
        <f t="shared" ref="T9" si="3">S9/R9*100</f>
        <v>85.722855428914229</v>
      </c>
      <c r="U9" s="3">
        <v>166.7</v>
      </c>
      <c r="V9" s="3">
        <v>143.1</v>
      </c>
      <c r="W9" s="3">
        <f t="shared" ref="W9" si="4">V9/U9*100</f>
        <v>85.842831433713258</v>
      </c>
      <c r="X9" s="3">
        <v>166.7</v>
      </c>
      <c r="Y9" s="3">
        <v>142.9</v>
      </c>
      <c r="Z9" s="3">
        <f t="shared" ref="Z9" si="5">Y9/X9*100</f>
        <v>85.722855428914229</v>
      </c>
      <c r="AA9" s="3">
        <v>166.7</v>
      </c>
      <c r="AB9" s="3">
        <v>143.19999999999999</v>
      </c>
      <c r="AC9" s="3">
        <f t="shared" ref="AC9" si="6">AB9/AA9*100</f>
        <v>85.902819436112779</v>
      </c>
      <c r="AD9" s="3">
        <v>164.7</v>
      </c>
      <c r="AE9" s="3">
        <v>373.00099999999998</v>
      </c>
      <c r="AF9" s="3">
        <f t="shared" ref="AF9" si="7">AE9/AD9*100</f>
        <v>226.47298117789921</v>
      </c>
      <c r="AG9" s="3">
        <v>1994.6</v>
      </c>
      <c r="AH9" s="3">
        <v>1820.98</v>
      </c>
      <c r="AI9" s="3">
        <f t="shared" ref="AI9" si="8">AH9/AG9*100</f>
        <v>91.29549784417928</v>
      </c>
      <c r="AJ9">
        <v>1500.3</v>
      </c>
      <c r="AK9">
        <v>1162.3</v>
      </c>
    </row>
    <row r="10" spans="1:37" ht="25.5" x14ac:dyDescent="0.25">
      <c r="A10" s="19"/>
      <c r="B10" s="32"/>
      <c r="C10" s="33"/>
      <c r="D10" s="36"/>
      <c r="E10" s="1" t="s">
        <v>10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7" ht="14.25" customHeight="1" x14ac:dyDescent="0.25">
      <c r="A11" s="19">
        <v>2</v>
      </c>
      <c r="B11" s="30" t="s">
        <v>45</v>
      </c>
      <c r="C11" s="31"/>
      <c r="D11" s="34" t="s">
        <v>11</v>
      </c>
      <c r="E11" s="1" t="s">
        <v>7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7" x14ac:dyDescent="0.25">
      <c r="A12" s="19"/>
      <c r="B12" s="32"/>
      <c r="C12" s="33"/>
      <c r="D12" s="35"/>
      <c r="E12" s="1" t="s">
        <v>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7" x14ac:dyDescent="0.25">
      <c r="A13" s="19"/>
      <c r="B13" s="32"/>
      <c r="C13" s="33"/>
      <c r="D13" s="35"/>
      <c r="E13" s="1" t="s">
        <v>9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75</v>
      </c>
      <c r="M13" s="3">
        <v>0</v>
      </c>
      <c r="N13" s="3">
        <f t="shared" ref="N13" si="9">M13/L13*100</f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75</v>
      </c>
      <c r="V13" s="3">
        <v>0</v>
      </c>
      <c r="W13" s="3">
        <f t="shared" ref="W13" si="10">V13/U13*100</f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75</v>
      </c>
      <c r="AE13" s="3">
        <v>298.5</v>
      </c>
      <c r="AF13" s="3">
        <f t="shared" ref="AF13" si="11">AE13/AD13*100</f>
        <v>398</v>
      </c>
      <c r="AG13" s="3">
        <f>225+AD13</f>
        <v>300</v>
      </c>
      <c r="AH13" s="3">
        <f>SUM(G13,J13,M13,P13,S13,V13,Y13,AB13,AE13)</f>
        <v>298.5</v>
      </c>
      <c r="AI13" s="3">
        <f t="shared" ref="AI13" si="12">AH13/AG13*100</f>
        <v>99.5</v>
      </c>
      <c r="AJ13">
        <v>225</v>
      </c>
      <c r="AK13">
        <v>0</v>
      </c>
    </row>
    <row r="14" spans="1:37" ht="47.25" customHeight="1" x14ac:dyDescent="0.25">
      <c r="A14" s="19"/>
      <c r="B14" s="32"/>
      <c r="C14" s="33"/>
      <c r="D14" s="36"/>
      <c r="E14" s="1" t="s">
        <v>10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7" ht="13.5" customHeight="1" x14ac:dyDescent="0.25">
      <c r="A15" s="19">
        <v>3</v>
      </c>
      <c r="B15" s="30" t="s">
        <v>12</v>
      </c>
      <c r="C15" s="31"/>
      <c r="D15" s="34" t="s">
        <v>11</v>
      </c>
      <c r="E15" s="7" t="s">
        <v>7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7" x14ac:dyDescent="0.25">
      <c r="A16" s="19"/>
      <c r="B16" s="32"/>
      <c r="C16" s="33"/>
      <c r="D16" s="35"/>
      <c r="E16" s="1" t="s">
        <v>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7" x14ac:dyDescent="0.25">
      <c r="A17" s="19"/>
      <c r="B17" s="32"/>
      <c r="C17" s="33"/>
      <c r="D17" s="35"/>
      <c r="E17" s="1" t="s">
        <v>9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250</v>
      </c>
      <c r="S17" s="3">
        <v>319.5</v>
      </c>
      <c r="T17" s="3">
        <f t="shared" ref="T17" si="13">S17/R17*100</f>
        <v>127.8</v>
      </c>
      <c r="U17" s="3">
        <v>2050</v>
      </c>
      <c r="V17" s="3">
        <v>335.3</v>
      </c>
      <c r="W17" s="3">
        <f t="shared" ref="W17" si="14">V17/U17*100</f>
        <v>16.356097560975609</v>
      </c>
      <c r="X17" s="3">
        <v>2125</v>
      </c>
      <c r="Y17" s="3">
        <v>1339.5</v>
      </c>
      <c r="Z17" s="3">
        <f t="shared" ref="Z17" si="15">Y17/X17*100</f>
        <v>63.035294117647055</v>
      </c>
      <c r="AA17" s="3">
        <v>2125</v>
      </c>
      <c r="AB17" s="3">
        <v>1339.5</v>
      </c>
      <c r="AC17" s="3">
        <f t="shared" ref="AC17" si="16">AB17/AA17*100</f>
        <v>63.035294117647055</v>
      </c>
      <c r="AD17" s="3">
        <v>0</v>
      </c>
      <c r="AE17" s="3">
        <v>1184.308</v>
      </c>
      <c r="AF17" s="3">
        <v>100</v>
      </c>
      <c r="AG17" s="3">
        <v>6853.6</v>
      </c>
      <c r="AH17" s="3">
        <v>6841.86</v>
      </c>
      <c r="AI17" s="3">
        <f t="shared" ref="AI17" si="17">AH17/AG17*100</f>
        <v>99.828703163301029</v>
      </c>
      <c r="AJ17">
        <v>6625</v>
      </c>
      <c r="AK17">
        <v>4522.3999999999996</v>
      </c>
    </row>
    <row r="18" spans="1:37" ht="25.5" x14ac:dyDescent="0.25">
      <c r="A18" s="19"/>
      <c r="B18" s="32"/>
      <c r="C18" s="33"/>
      <c r="D18" s="36"/>
      <c r="E18" s="1" t="s">
        <v>10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7" ht="15" customHeight="1" x14ac:dyDescent="0.25">
      <c r="A19" s="19">
        <v>4</v>
      </c>
      <c r="B19" s="37" t="s">
        <v>13</v>
      </c>
      <c r="C19" s="37"/>
      <c r="D19" s="34" t="s">
        <v>11</v>
      </c>
      <c r="E19" s="1" t="s">
        <v>7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7" x14ac:dyDescent="0.25">
      <c r="A20" s="19"/>
      <c r="B20" s="37"/>
      <c r="C20" s="37"/>
      <c r="D20" s="35"/>
      <c r="E20" s="1" t="s">
        <v>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7" x14ac:dyDescent="0.25">
      <c r="A21" s="19"/>
      <c r="B21" s="37"/>
      <c r="C21" s="37"/>
      <c r="D21" s="35"/>
      <c r="E21" s="1" t="s">
        <v>9</v>
      </c>
      <c r="F21" s="3">
        <v>2273</v>
      </c>
      <c r="G21" s="3">
        <v>2565.3000000000002</v>
      </c>
      <c r="H21" s="3">
        <f>G21/F21*100</f>
        <v>112.85965684117907</v>
      </c>
      <c r="I21" s="3">
        <v>2273</v>
      </c>
      <c r="J21" s="3">
        <v>3020.9</v>
      </c>
      <c r="K21" s="3">
        <f t="shared" ref="K21" si="18">J21/I21*100</f>
        <v>132.90365156181258</v>
      </c>
      <c r="L21" s="3">
        <v>2273</v>
      </c>
      <c r="M21" s="3">
        <v>1889.2</v>
      </c>
      <c r="N21" s="3">
        <f t="shared" ref="N21" si="19">M21/L21*100</f>
        <v>83.114826220853502</v>
      </c>
      <c r="O21" s="3">
        <v>2273</v>
      </c>
      <c r="P21" s="3">
        <v>2385.4</v>
      </c>
      <c r="Q21" s="3">
        <f t="shared" ref="Q21" si="20">P21/O21*100</f>
        <v>104.94500659920809</v>
      </c>
      <c r="R21" s="3">
        <v>2448.3000000000002</v>
      </c>
      <c r="S21" s="3">
        <v>2470</v>
      </c>
      <c r="T21" s="3">
        <f t="shared" ref="T21" si="21">S21/R21*100</f>
        <v>100.88632928971121</v>
      </c>
      <c r="U21" s="3">
        <v>2448.3000000000002</v>
      </c>
      <c r="V21" s="3">
        <v>2874.8</v>
      </c>
      <c r="W21" s="3">
        <f t="shared" ref="W21" si="22">V21/U21*100</f>
        <v>117.42025078625986</v>
      </c>
      <c r="X21" s="3">
        <v>2448.3000000000002</v>
      </c>
      <c r="Y21" s="3">
        <v>3420.4</v>
      </c>
      <c r="Z21" s="3">
        <f t="shared" ref="Z21" si="23">Y21/X21*100</f>
        <v>139.70510149899931</v>
      </c>
      <c r="AA21" s="3">
        <v>2448.3000000000002</v>
      </c>
      <c r="AB21" s="3">
        <v>1959.8</v>
      </c>
      <c r="AC21" s="3">
        <f t="shared" ref="AC21" si="24">AB21/AA21*100</f>
        <v>80.047379814565204</v>
      </c>
      <c r="AD21" s="3">
        <v>2772.9</v>
      </c>
      <c r="AE21" s="3">
        <v>3390.7649999999999</v>
      </c>
      <c r="AF21" s="3">
        <f t="shared" ref="AF21" si="25">AE21/AD21*100</f>
        <v>122.28226766201449</v>
      </c>
      <c r="AG21" s="3">
        <v>28902.6</v>
      </c>
      <c r="AH21" s="3">
        <v>28437.397000000001</v>
      </c>
      <c r="AI21" s="3">
        <f>AH21/AG21*100</f>
        <v>98.390445842242585</v>
      </c>
      <c r="AJ21">
        <v>21121</v>
      </c>
      <c r="AK21">
        <v>22632.799999999999</v>
      </c>
    </row>
    <row r="22" spans="1:37" ht="25.5" x14ac:dyDescent="0.25">
      <c r="A22" s="19"/>
      <c r="B22" s="37"/>
      <c r="C22" s="37"/>
      <c r="D22" s="36"/>
      <c r="E22" s="1" t="s">
        <v>10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7" ht="12.75" customHeight="1" x14ac:dyDescent="0.25">
      <c r="A23" s="19">
        <v>5</v>
      </c>
      <c r="B23" s="37" t="s">
        <v>14</v>
      </c>
      <c r="C23" s="37"/>
      <c r="D23" s="34" t="s">
        <v>11</v>
      </c>
      <c r="E23" s="1" t="s">
        <v>7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7" x14ac:dyDescent="0.25">
      <c r="A24" s="19"/>
      <c r="B24" s="37"/>
      <c r="C24" s="37"/>
      <c r="D24" s="35"/>
      <c r="E24" s="1" t="s">
        <v>8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7" x14ac:dyDescent="0.25">
      <c r="A25" s="19"/>
      <c r="B25" s="37"/>
      <c r="C25" s="37"/>
      <c r="D25" s="35"/>
      <c r="E25" s="1" t="s">
        <v>9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1400</v>
      </c>
      <c r="AB25" s="3">
        <v>0</v>
      </c>
      <c r="AC25" s="3">
        <f t="shared" ref="AC25" si="26">AB25/AA25*100</f>
        <v>0</v>
      </c>
      <c r="AD25" s="3">
        <v>0</v>
      </c>
      <c r="AE25" s="3">
        <v>1184.308</v>
      </c>
      <c r="AF25" s="3">
        <v>100</v>
      </c>
      <c r="AG25" s="3">
        <v>1400</v>
      </c>
      <c r="AH25" s="3">
        <v>1371.41</v>
      </c>
      <c r="AI25" s="3">
        <f>AH25/AG25*100</f>
        <v>97.957857142857151</v>
      </c>
      <c r="AK25">
        <v>0</v>
      </c>
    </row>
    <row r="26" spans="1:37" ht="25.5" x14ac:dyDescent="0.25">
      <c r="A26" s="19"/>
      <c r="B26" s="37"/>
      <c r="C26" s="37"/>
      <c r="D26" s="36"/>
      <c r="E26" s="1" t="s">
        <v>10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9" spans="1:37" ht="15.75" x14ac:dyDescent="0.25">
      <c r="A29" s="14" t="s">
        <v>43</v>
      </c>
      <c r="E29" s="4" t="s">
        <v>44</v>
      </c>
    </row>
    <row r="33" spans="1:5" ht="15.75" x14ac:dyDescent="0.25">
      <c r="A33" s="14" t="s">
        <v>33</v>
      </c>
      <c r="E33" s="4" t="s">
        <v>34</v>
      </c>
    </row>
  </sheetData>
  <mergeCells count="31">
    <mergeCell ref="A23:A26"/>
    <mergeCell ref="B23:C26"/>
    <mergeCell ref="D23:D26"/>
    <mergeCell ref="A15:A18"/>
    <mergeCell ref="B15:C18"/>
    <mergeCell ref="D15:D18"/>
    <mergeCell ref="A19:A22"/>
    <mergeCell ref="B19:C22"/>
    <mergeCell ref="D19:D22"/>
    <mergeCell ref="B6:C6"/>
    <mergeCell ref="A7:A10"/>
    <mergeCell ref="B7:C10"/>
    <mergeCell ref="D7:D10"/>
    <mergeCell ref="A11:A14"/>
    <mergeCell ref="B11:C14"/>
    <mergeCell ref="D11:D14"/>
    <mergeCell ref="A1:AI1"/>
    <mergeCell ref="F4:H4"/>
    <mergeCell ref="A3:A5"/>
    <mergeCell ref="B3:C5"/>
    <mergeCell ref="D3:D5"/>
    <mergeCell ref="E3:E5"/>
    <mergeCell ref="X4:Z4"/>
    <mergeCell ref="AA4:AC4"/>
    <mergeCell ref="AD4:AF4"/>
    <mergeCell ref="AG4:AI4"/>
    <mergeCell ref="I4:K4"/>
    <mergeCell ref="L4:N4"/>
    <mergeCell ref="O4:Q4"/>
    <mergeCell ref="R4:T4"/>
    <mergeCell ref="U4:W4"/>
  </mergeCells>
  <pageMargins left="0.7" right="0.7" top="0.75" bottom="0.75" header="0.3" footer="0.3"/>
  <pageSetup paperSize="9" scale="71" orientation="portrait" horizontalDpi="0" verticalDpi="0" r:id="rId1"/>
  <headerFooter>
    <oddFooter>Страница &amp;P</oddFooter>
  </headerFooter>
  <colBreaks count="1" manualBreakCount="1">
    <brk id="1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G24"/>
  <sheetViews>
    <sheetView tabSelected="1"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3.85546875" customWidth="1"/>
    <col min="2" max="2" width="42.140625" customWidth="1"/>
    <col min="3" max="3" width="24.7109375" customWidth="1"/>
    <col min="4" max="27" width="0" hidden="1" customWidth="1"/>
  </cols>
  <sheetData>
    <row r="1" spans="1:33" s="4" customFormat="1" ht="30.75" customHeight="1" x14ac:dyDescent="0.25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s="4" customFormat="1" x14ac:dyDescent="0.25"/>
    <row r="3" spans="1:33" s="4" customFormat="1" ht="15" customHeight="1" x14ac:dyDescent="0.25">
      <c r="A3" s="27" t="s">
        <v>16</v>
      </c>
      <c r="B3" s="20" t="s">
        <v>17</v>
      </c>
      <c r="C3" s="20" t="s">
        <v>18</v>
      </c>
      <c r="D3" s="11"/>
      <c r="E3" s="12"/>
      <c r="F3" s="13"/>
      <c r="G3" s="11"/>
      <c r="H3" s="12"/>
      <c r="I3" s="13"/>
      <c r="J3" s="11"/>
      <c r="K3" s="12"/>
      <c r="L3" s="13"/>
      <c r="M3" s="11"/>
      <c r="N3" s="12"/>
      <c r="O3" s="13"/>
      <c r="P3" s="11"/>
      <c r="Q3" s="12"/>
      <c r="R3" s="13"/>
      <c r="S3" s="11"/>
      <c r="T3" s="12"/>
      <c r="U3" s="13"/>
      <c r="V3" s="11"/>
      <c r="W3" s="12"/>
      <c r="X3" s="13"/>
      <c r="Y3" s="11"/>
      <c r="Z3" s="12"/>
      <c r="AA3" s="13"/>
      <c r="AB3" s="11"/>
      <c r="AC3" s="12"/>
      <c r="AD3" s="13"/>
      <c r="AE3" s="11"/>
      <c r="AF3" s="12"/>
      <c r="AG3" s="13"/>
    </row>
    <row r="4" spans="1:33" s="4" customFormat="1" x14ac:dyDescent="0.25">
      <c r="A4" s="27"/>
      <c r="B4" s="20"/>
      <c r="C4" s="20"/>
      <c r="D4" s="38" t="s">
        <v>36</v>
      </c>
      <c r="E4" s="38"/>
      <c r="F4" s="38"/>
      <c r="G4" s="38" t="s">
        <v>37</v>
      </c>
      <c r="H4" s="38"/>
      <c r="I4" s="38"/>
      <c r="J4" s="38" t="s">
        <v>38</v>
      </c>
      <c r="K4" s="38"/>
      <c r="L4" s="38"/>
      <c r="M4" s="38" t="s">
        <v>39</v>
      </c>
      <c r="N4" s="38"/>
      <c r="O4" s="38"/>
      <c r="P4" s="38" t="s">
        <v>40</v>
      </c>
      <c r="Q4" s="38"/>
      <c r="R4" s="38"/>
      <c r="S4" s="38" t="s">
        <v>41</v>
      </c>
      <c r="T4" s="38"/>
      <c r="U4" s="38"/>
      <c r="V4" s="38" t="s">
        <v>42</v>
      </c>
      <c r="W4" s="38"/>
      <c r="X4" s="38"/>
      <c r="Y4" s="38" t="s">
        <v>35</v>
      </c>
      <c r="Z4" s="38"/>
      <c r="AA4" s="38"/>
      <c r="AB4" s="38" t="s">
        <v>46</v>
      </c>
      <c r="AC4" s="38"/>
      <c r="AD4" s="38"/>
      <c r="AE4" s="38" t="s">
        <v>48</v>
      </c>
      <c r="AF4" s="38"/>
      <c r="AG4" s="38"/>
    </row>
    <row r="5" spans="1:33" s="4" customFormat="1" ht="30.75" customHeight="1" x14ac:dyDescent="0.25">
      <c r="A5" s="27"/>
      <c r="B5" s="20"/>
      <c r="C5" s="20"/>
      <c r="D5" s="2" t="s">
        <v>19</v>
      </c>
      <c r="E5" s="2" t="s">
        <v>20</v>
      </c>
      <c r="F5" s="2" t="s">
        <v>1</v>
      </c>
      <c r="G5" s="2" t="s">
        <v>19</v>
      </c>
      <c r="H5" s="2" t="s">
        <v>20</v>
      </c>
      <c r="I5" s="2" t="s">
        <v>1</v>
      </c>
      <c r="J5" s="2" t="s">
        <v>19</v>
      </c>
      <c r="K5" s="2" t="s">
        <v>20</v>
      </c>
      <c r="L5" s="2" t="s">
        <v>1</v>
      </c>
      <c r="M5" s="2" t="s">
        <v>19</v>
      </c>
      <c r="N5" s="2" t="s">
        <v>20</v>
      </c>
      <c r="O5" s="2" t="s">
        <v>1</v>
      </c>
      <c r="P5" s="2" t="s">
        <v>19</v>
      </c>
      <c r="Q5" s="2" t="s">
        <v>20</v>
      </c>
      <c r="R5" s="2" t="s">
        <v>1</v>
      </c>
      <c r="S5" s="2" t="s">
        <v>19</v>
      </c>
      <c r="T5" s="2" t="s">
        <v>20</v>
      </c>
      <c r="U5" s="2" t="s">
        <v>1</v>
      </c>
      <c r="V5" s="2" t="s">
        <v>19</v>
      </c>
      <c r="W5" s="2" t="s">
        <v>20</v>
      </c>
      <c r="X5" s="2" t="s">
        <v>1</v>
      </c>
      <c r="Y5" s="2" t="s">
        <v>19</v>
      </c>
      <c r="Z5" s="2" t="s">
        <v>20</v>
      </c>
      <c r="AA5" s="2" t="s">
        <v>1</v>
      </c>
      <c r="AB5" s="2" t="s">
        <v>19</v>
      </c>
      <c r="AC5" s="2" t="s">
        <v>20</v>
      </c>
      <c r="AD5" s="2" t="s">
        <v>1</v>
      </c>
      <c r="AE5" s="2" t="s">
        <v>19</v>
      </c>
      <c r="AF5" s="2" t="s">
        <v>20</v>
      </c>
      <c r="AG5" s="2" t="s">
        <v>1</v>
      </c>
    </row>
    <row r="6" spans="1:33" s="4" customFormat="1" ht="39" x14ac:dyDescent="0.25">
      <c r="A6" s="2">
        <v>1</v>
      </c>
      <c r="B6" s="5" t="s">
        <v>21</v>
      </c>
      <c r="C6" s="2">
        <v>3</v>
      </c>
      <c r="D6" s="2">
        <v>11</v>
      </c>
      <c r="E6" s="2">
        <v>11</v>
      </c>
      <c r="F6" s="2">
        <f>E6*100/D6</f>
        <v>100</v>
      </c>
      <c r="G6" s="2">
        <v>11</v>
      </c>
      <c r="H6" s="2">
        <v>11</v>
      </c>
      <c r="I6" s="2">
        <f>H6*100/G6</f>
        <v>100</v>
      </c>
      <c r="J6" s="2">
        <v>11</v>
      </c>
      <c r="K6" s="2">
        <v>11</v>
      </c>
      <c r="L6" s="2">
        <f>K6*100/J6</f>
        <v>100</v>
      </c>
      <c r="M6" s="2">
        <v>11</v>
      </c>
      <c r="N6" s="2">
        <v>11</v>
      </c>
      <c r="O6" s="2">
        <f>N6*100/M6</f>
        <v>100</v>
      </c>
      <c r="P6" s="2">
        <v>11</v>
      </c>
      <c r="Q6" s="2">
        <v>11</v>
      </c>
      <c r="R6" s="2">
        <f>Q6*100/P6</f>
        <v>100</v>
      </c>
      <c r="S6" s="2">
        <v>11</v>
      </c>
      <c r="T6" s="2">
        <v>11</v>
      </c>
      <c r="U6" s="2">
        <f>T6*100/S6</f>
        <v>100</v>
      </c>
      <c r="V6" s="2">
        <v>11</v>
      </c>
      <c r="W6" s="2">
        <v>11</v>
      </c>
      <c r="X6" s="2">
        <f>W6*100/V6</f>
        <v>100</v>
      </c>
      <c r="Y6" s="2">
        <v>11</v>
      </c>
      <c r="Z6" s="2">
        <v>11</v>
      </c>
      <c r="AA6" s="2">
        <f>Z6*100/Y6</f>
        <v>100</v>
      </c>
      <c r="AB6" s="2">
        <v>11</v>
      </c>
      <c r="AC6" s="2">
        <v>11</v>
      </c>
      <c r="AD6" s="2">
        <f>AC6*100/AB6</f>
        <v>100</v>
      </c>
      <c r="AE6" s="2">
        <v>11</v>
      </c>
      <c r="AF6" s="2">
        <v>11</v>
      </c>
      <c r="AG6" s="2">
        <f>AF6*100/AE6</f>
        <v>100</v>
      </c>
    </row>
    <row r="7" spans="1:33" s="4" customFormat="1" ht="26.25" x14ac:dyDescent="0.25">
      <c r="A7" s="2">
        <v>2</v>
      </c>
      <c r="B7" s="5" t="s">
        <v>22</v>
      </c>
      <c r="C7" s="2">
        <v>30</v>
      </c>
      <c r="D7" s="2">
        <v>100</v>
      </c>
      <c r="E7" s="2">
        <v>100</v>
      </c>
      <c r="F7" s="2">
        <f t="shared" ref="F7:F17" si="0">E7*100/D7</f>
        <v>100</v>
      </c>
      <c r="G7" s="2">
        <v>100</v>
      </c>
      <c r="H7" s="2">
        <v>100</v>
      </c>
      <c r="I7" s="2">
        <f t="shared" ref="I7:I9" si="1">H7*100/G7</f>
        <v>100</v>
      </c>
      <c r="J7" s="2">
        <v>100</v>
      </c>
      <c r="K7" s="2">
        <v>100</v>
      </c>
      <c r="L7" s="2">
        <f t="shared" ref="L7:L9" si="2">K7*100/J7</f>
        <v>100</v>
      </c>
      <c r="M7" s="2">
        <v>100</v>
      </c>
      <c r="N7" s="2">
        <v>100</v>
      </c>
      <c r="O7" s="2">
        <f t="shared" ref="O7:O9" si="3">N7*100/M7</f>
        <v>100</v>
      </c>
      <c r="P7" s="2">
        <v>100</v>
      </c>
      <c r="Q7" s="2">
        <v>100</v>
      </c>
      <c r="R7" s="2">
        <f t="shared" ref="R7:R9" si="4">Q7*100/P7</f>
        <v>100</v>
      </c>
      <c r="S7" s="2">
        <v>100</v>
      </c>
      <c r="T7" s="2">
        <v>100</v>
      </c>
      <c r="U7" s="2">
        <f t="shared" ref="U7:U9" si="5">T7*100/S7</f>
        <v>100</v>
      </c>
      <c r="V7" s="2">
        <v>100</v>
      </c>
      <c r="W7" s="2">
        <v>100</v>
      </c>
      <c r="X7" s="2">
        <f t="shared" ref="X7:X9" si="6">W7*100/V7</f>
        <v>100</v>
      </c>
      <c r="Y7" s="2">
        <v>100</v>
      </c>
      <c r="Z7" s="2">
        <v>100</v>
      </c>
      <c r="AA7" s="2">
        <f t="shared" ref="AA7:AA9" si="7">Z7*100/Y7</f>
        <v>100</v>
      </c>
      <c r="AB7" s="2">
        <v>100</v>
      </c>
      <c r="AC7" s="2">
        <v>100</v>
      </c>
      <c r="AD7" s="2">
        <f t="shared" ref="AD7:AD9" si="8">AC7*100/AB7</f>
        <v>100</v>
      </c>
      <c r="AE7" s="2">
        <v>100</v>
      </c>
      <c r="AF7" s="2">
        <v>100</v>
      </c>
      <c r="AG7" s="2">
        <f t="shared" ref="AG7:AG9" si="9">AF7*100/AE7</f>
        <v>100</v>
      </c>
    </row>
    <row r="8" spans="1:33" s="4" customFormat="1" ht="39" x14ac:dyDescent="0.25">
      <c r="A8" s="2">
        <v>3</v>
      </c>
      <c r="B8" s="5" t="s">
        <v>23</v>
      </c>
      <c r="C8" s="2">
        <v>0</v>
      </c>
      <c r="D8" s="2">
        <v>100</v>
      </c>
      <c r="E8" s="2">
        <v>100</v>
      </c>
      <c r="F8" s="2">
        <f t="shared" si="0"/>
        <v>100</v>
      </c>
      <c r="G8" s="2">
        <v>100</v>
      </c>
      <c r="H8" s="2">
        <v>100</v>
      </c>
      <c r="I8" s="2">
        <f t="shared" si="1"/>
        <v>100</v>
      </c>
      <c r="J8" s="2">
        <v>100</v>
      </c>
      <c r="K8" s="2">
        <v>100</v>
      </c>
      <c r="L8" s="2">
        <f t="shared" si="2"/>
        <v>100</v>
      </c>
      <c r="M8" s="2">
        <v>100</v>
      </c>
      <c r="N8" s="2">
        <v>100</v>
      </c>
      <c r="O8" s="2">
        <f t="shared" si="3"/>
        <v>100</v>
      </c>
      <c r="P8" s="2">
        <v>100</v>
      </c>
      <c r="Q8" s="2">
        <v>100</v>
      </c>
      <c r="R8" s="2">
        <f t="shared" si="4"/>
        <v>100</v>
      </c>
      <c r="S8" s="2">
        <v>100</v>
      </c>
      <c r="T8" s="2">
        <v>100</v>
      </c>
      <c r="U8" s="2">
        <f t="shared" si="5"/>
        <v>100</v>
      </c>
      <c r="V8" s="2">
        <v>100</v>
      </c>
      <c r="W8" s="2">
        <v>100</v>
      </c>
      <c r="X8" s="2">
        <f t="shared" si="6"/>
        <v>100</v>
      </c>
      <c r="Y8" s="2">
        <v>100</v>
      </c>
      <c r="Z8" s="2">
        <v>100</v>
      </c>
      <c r="AA8" s="2">
        <f t="shared" si="7"/>
        <v>100</v>
      </c>
      <c r="AB8" s="2">
        <v>100</v>
      </c>
      <c r="AC8" s="2">
        <v>100</v>
      </c>
      <c r="AD8" s="2">
        <f t="shared" si="8"/>
        <v>100</v>
      </c>
      <c r="AE8" s="2">
        <v>100</v>
      </c>
      <c r="AF8" s="2">
        <v>100</v>
      </c>
      <c r="AG8" s="2">
        <f t="shared" si="9"/>
        <v>100</v>
      </c>
    </row>
    <row r="9" spans="1:33" s="4" customFormat="1" ht="26.25" x14ac:dyDescent="0.25">
      <c r="A9" s="2">
        <v>4</v>
      </c>
      <c r="B9" s="5" t="s">
        <v>24</v>
      </c>
      <c r="C9" s="2">
        <v>30</v>
      </c>
      <c r="D9" s="2">
        <v>5</v>
      </c>
      <c r="E9" s="2">
        <v>5</v>
      </c>
      <c r="F9" s="2">
        <f t="shared" si="0"/>
        <v>100</v>
      </c>
      <c r="G9" s="2">
        <v>5</v>
      </c>
      <c r="H9" s="2">
        <v>5</v>
      </c>
      <c r="I9" s="2">
        <f t="shared" si="1"/>
        <v>100</v>
      </c>
      <c r="J9" s="2">
        <v>5</v>
      </c>
      <c r="K9" s="2">
        <v>5</v>
      </c>
      <c r="L9" s="2">
        <f t="shared" si="2"/>
        <v>100</v>
      </c>
      <c r="M9" s="2">
        <v>5</v>
      </c>
      <c r="N9" s="2">
        <v>5</v>
      </c>
      <c r="O9" s="2">
        <f t="shared" si="3"/>
        <v>100</v>
      </c>
      <c r="P9" s="2">
        <v>5</v>
      </c>
      <c r="Q9" s="2">
        <v>5</v>
      </c>
      <c r="R9" s="2">
        <f t="shared" si="4"/>
        <v>100</v>
      </c>
      <c r="S9" s="2">
        <v>5</v>
      </c>
      <c r="T9" s="2">
        <v>5</v>
      </c>
      <c r="U9" s="2">
        <f t="shared" si="5"/>
        <v>100</v>
      </c>
      <c r="V9" s="2">
        <v>5</v>
      </c>
      <c r="W9" s="2">
        <v>5</v>
      </c>
      <c r="X9" s="2">
        <f t="shared" si="6"/>
        <v>100</v>
      </c>
      <c r="Y9" s="2">
        <v>5</v>
      </c>
      <c r="Z9" s="2">
        <v>5</v>
      </c>
      <c r="AA9" s="2">
        <f t="shared" si="7"/>
        <v>100</v>
      </c>
      <c r="AB9" s="2">
        <v>5</v>
      </c>
      <c r="AC9" s="2">
        <v>5</v>
      </c>
      <c r="AD9" s="2">
        <f t="shared" si="8"/>
        <v>100</v>
      </c>
      <c r="AE9" s="2">
        <v>5</v>
      </c>
      <c r="AF9" s="2">
        <v>5</v>
      </c>
      <c r="AG9" s="2">
        <f t="shared" si="9"/>
        <v>100</v>
      </c>
    </row>
    <row r="10" spans="1:33" s="4" customFormat="1" ht="51.75" x14ac:dyDescent="0.25">
      <c r="A10" s="2">
        <v>5</v>
      </c>
      <c r="B10" s="5" t="s">
        <v>25</v>
      </c>
      <c r="C10" s="2">
        <v>11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</row>
    <row r="11" spans="1:33" s="4" customFormat="1" ht="26.25" x14ac:dyDescent="0.25">
      <c r="A11" s="2">
        <v>6</v>
      </c>
      <c r="B11" s="5" t="s">
        <v>26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</row>
    <row r="12" spans="1:33" s="4" customFormat="1" ht="39" x14ac:dyDescent="0.25">
      <c r="A12" s="2">
        <v>7</v>
      </c>
      <c r="B12" s="5" t="s">
        <v>27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</row>
    <row r="13" spans="1:33" s="4" customFormat="1" ht="51.75" x14ac:dyDescent="0.25">
      <c r="A13" s="2">
        <v>8</v>
      </c>
      <c r="B13" s="5" t="s">
        <v>28</v>
      </c>
      <c r="C13" s="2">
        <v>40</v>
      </c>
      <c r="D13" s="2">
        <v>100</v>
      </c>
      <c r="E13" s="2">
        <v>100</v>
      </c>
      <c r="F13" s="2">
        <f t="shared" si="0"/>
        <v>100</v>
      </c>
      <c r="G13" s="2">
        <v>100</v>
      </c>
      <c r="H13" s="2">
        <v>100</v>
      </c>
      <c r="I13" s="2">
        <f t="shared" ref="I13:I17" si="10">H13*100/G13</f>
        <v>100</v>
      </c>
      <c r="J13" s="2">
        <v>100</v>
      </c>
      <c r="K13" s="2">
        <v>100</v>
      </c>
      <c r="L13" s="2">
        <f t="shared" ref="L13:L17" si="11">K13*100/J13</f>
        <v>100</v>
      </c>
      <c r="M13" s="2">
        <v>100</v>
      </c>
      <c r="N13" s="2">
        <v>100</v>
      </c>
      <c r="O13" s="2">
        <f t="shared" ref="O13:O17" si="12">N13*100/M13</f>
        <v>100</v>
      </c>
      <c r="P13" s="2">
        <v>100</v>
      </c>
      <c r="Q13" s="2">
        <v>100</v>
      </c>
      <c r="R13" s="2">
        <f t="shared" ref="R13:R17" si="13">Q13*100/P13</f>
        <v>100</v>
      </c>
      <c r="S13" s="2">
        <v>100</v>
      </c>
      <c r="T13" s="2">
        <v>100</v>
      </c>
      <c r="U13" s="2">
        <f t="shared" ref="U13:U17" si="14">T13*100/S13</f>
        <v>100</v>
      </c>
      <c r="V13" s="2">
        <v>100</v>
      </c>
      <c r="W13" s="2">
        <v>100</v>
      </c>
      <c r="X13" s="2">
        <f t="shared" ref="X13:X17" si="15">W13*100/V13</f>
        <v>100</v>
      </c>
      <c r="Y13" s="2">
        <v>100</v>
      </c>
      <c r="Z13" s="2">
        <v>100</v>
      </c>
      <c r="AA13" s="2">
        <f t="shared" ref="AA13:AA17" si="16">Z13*100/Y13</f>
        <v>100</v>
      </c>
      <c r="AB13" s="2">
        <v>100</v>
      </c>
      <c r="AC13" s="2">
        <v>100</v>
      </c>
      <c r="AD13" s="2">
        <f t="shared" ref="AD13:AD17" si="17">AC13*100/AB13</f>
        <v>100</v>
      </c>
      <c r="AE13" s="2">
        <v>100</v>
      </c>
      <c r="AF13" s="2">
        <v>100</v>
      </c>
      <c r="AG13" s="2">
        <f t="shared" ref="AG13:AG17" si="18">AF13*100/AE13</f>
        <v>100</v>
      </c>
    </row>
    <row r="14" spans="1:33" s="4" customFormat="1" ht="26.25" x14ac:dyDescent="0.25">
      <c r="A14" s="2">
        <v>9</v>
      </c>
      <c r="B14" s="5" t="s">
        <v>29</v>
      </c>
      <c r="C14" s="2">
        <v>100</v>
      </c>
      <c r="D14" s="2">
        <v>100</v>
      </c>
      <c r="E14" s="2">
        <v>100</v>
      </c>
      <c r="F14" s="2">
        <f t="shared" si="0"/>
        <v>100</v>
      </c>
      <c r="G14" s="2">
        <v>100</v>
      </c>
      <c r="H14" s="2">
        <v>100</v>
      </c>
      <c r="I14" s="2">
        <f t="shared" si="10"/>
        <v>100</v>
      </c>
      <c r="J14" s="2">
        <v>100</v>
      </c>
      <c r="K14" s="2">
        <v>100</v>
      </c>
      <c r="L14" s="2">
        <f t="shared" si="11"/>
        <v>100</v>
      </c>
      <c r="M14" s="2">
        <v>100</v>
      </c>
      <c r="N14" s="2">
        <v>100</v>
      </c>
      <c r="O14" s="2">
        <f t="shared" si="12"/>
        <v>100</v>
      </c>
      <c r="P14" s="2">
        <v>100</v>
      </c>
      <c r="Q14" s="2">
        <v>100</v>
      </c>
      <c r="R14" s="2">
        <f t="shared" si="13"/>
        <v>100</v>
      </c>
      <c r="S14" s="2">
        <v>100</v>
      </c>
      <c r="T14" s="2">
        <v>100</v>
      </c>
      <c r="U14" s="2">
        <f t="shared" si="14"/>
        <v>100</v>
      </c>
      <c r="V14" s="2">
        <v>100</v>
      </c>
      <c r="W14" s="2">
        <v>100</v>
      </c>
      <c r="X14" s="2">
        <f t="shared" si="15"/>
        <v>100</v>
      </c>
      <c r="Y14" s="2">
        <v>100</v>
      </c>
      <c r="Z14" s="2">
        <v>100</v>
      </c>
      <c r="AA14" s="2">
        <f t="shared" si="16"/>
        <v>100</v>
      </c>
      <c r="AB14" s="2">
        <v>100</v>
      </c>
      <c r="AC14" s="2">
        <v>100</v>
      </c>
      <c r="AD14" s="2">
        <f t="shared" si="17"/>
        <v>100</v>
      </c>
      <c r="AE14" s="2">
        <v>100</v>
      </c>
      <c r="AF14" s="2">
        <v>100</v>
      </c>
      <c r="AG14" s="2">
        <f t="shared" si="18"/>
        <v>100</v>
      </c>
    </row>
    <row r="15" spans="1:33" s="4" customFormat="1" ht="26.25" x14ac:dyDescent="0.25">
      <c r="A15" s="2">
        <v>10</v>
      </c>
      <c r="B15" s="5" t="s">
        <v>30</v>
      </c>
      <c r="C15" s="2">
        <v>0</v>
      </c>
      <c r="D15" s="2">
        <v>100</v>
      </c>
      <c r="E15" s="2">
        <v>100</v>
      </c>
      <c r="F15" s="2">
        <f t="shared" si="0"/>
        <v>100</v>
      </c>
      <c r="G15" s="2">
        <v>100</v>
      </c>
      <c r="H15" s="2">
        <v>100</v>
      </c>
      <c r="I15" s="2">
        <f t="shared" si="10"/>
        <v>100</v>
      </c>
      <c r="J15" s="2">
        <v>100</v>
      </c>
      <c r="K15" s="2">
        <v>100</v>
      </c>
      <c r="L15" s="2">
        <f t="shared" si="11"/>
        <v>100</v>
      </c>
      <c r="M15" s="2">
        <v>100</v>
      </c>
      <c r="N15" s="2">
        <v>100</v>
      </c>
      <c r="O15" s="2">
        <f t="shared" si="12"/>
        <v>100</v>
      </c>
      <c r="P15" s="2">
        <v>100</v>
      </c>
      <c r="Q15" s="2">
        <v>100</v>
      </c>
      <c r="R15" s="2">
        <f t="shared" si="13"/>
        <v>100</v>
      </c>
      <c r="S15" s="2">
        <v>100</v>
      </c>
      <c r="T15" s="2">
        <v>100</v>
      </c>
      <c r="U15" s="2">
        <f t="shared" si="14"/>
        <v>100</v>
      </c>
      <c r="V15" s="2">
        <v>100</v>
      </c>
      <c r="W15" s="2">
        <v>100</v>
      </c>
      <c r="X15" s="2">
        <f t="shared" si="15"/>
        <v>100</v>
      </c>
      <c r="Y15" s="2">
        <v>100</v>
      </c>
      <c r="Z15" s="2">
        <v>100</v>
      </c>
      <c r="AA15" s="2">
        <f t="shared" si="16"/>
        <v>100</v>
      </c>
      <c r="AB15" s="2">
        <v>100</v>
      </c>
      <c r="AC15" s="2">
        <v>100</v>
      </c>
      <c r="AD15" s="2">
        <f t="shared" si="17"/>
        <v>100</v>
      </c>
      <c r="AE15" s="2">
        <v>100</v>
      </c>
      <c r="AF15" s="2">
        <v>100</v>
      </c>
      <c r="AG15" s="2">
        <f t="shared" si="18"/>
        <v>100</v>
      </c>
    </row>
    <row r="16" spans="1:33" s="4" customFormat="1" ht="39" x14ac:dyDescent="0.25">
      <c r="A16" s="2">
        <v>11</v>
      </c>
      <c r="B16" s="5" t="s">
        <v>31</v>
      </c>
      <c r="C16" s="2">
        <v>100</v>
      </c>
      <c r="D16" s="2">
        <v>100</v>
      </c>
      <c r="E16" s="2">
        <v>100</v>
      </c>
      <c r="F16" s="2">
        <f t="shared" si="0"/>
        <v>100</v>
      </c>
      <c r="G16" s="2">
        <v>100</v>
      </c>
      <c r="H16" s="2">
        <v>100</v>
      </c>
      <c r="I16" s="2">
        <f t="shared" si="10"/>
        <v>100</v>
      </c>
      <c r="J16" s="2">
        <v>100</v>
      </c>
      <c r="K16" s="2">
        <v>100</v>
      </c>
      <c r="L16" s="2">
        <f t="shared" si="11"/>
        <v>100</v>
      </c>
      <c r="M16" s="2">
        <v>100</v>
      </c>
      <c r="N16" s="2">
        <v>100</v>
      </c>
      <c r="O16" s="2">
        <f t="shared" si="12"/>
        <v>100</v>
      </c>
      <c r="P16" s="2">
        <v>100</v>
      </c>
      <c r="Q16" s="2">
        <v>100</v>
      </c>
      <c r="R16" s="2">
        <f t="shared" si="13"/>
        <v>100</v>
      </c>
      <c r="S16" s="2">
        <v>100</v>
      </c>
      <c r="T16" s="2">
        <v>100</v>
      </c>
      <c r="U16" s="2">
        <f t="shared" si="14"/>
        <v>100</v>
      </c>
      <c r="V16" s="2">
        <v>100</v>
      </c>
      <c r="W16" s="2">
        <v>100</v>
      </c>
      <c r="X16" s="2">
        <f t="shared" si="15"/>
        <v>100</v>
      </c>
      <c r="Y16" s="2">
        <v>100</v>
      </c>
      <c r="Z16" s="2">
        <v>100</v>
      </c>
      <c r="AA16" s="2">
        <f t="shared" si="16"/>
        <v>100</v>
      </c>
      <c r="AB16" s="2">
        <v>100</v>
      </c>
      <c r="AC16" s="2">
        <v>100</v>
      </c>
      <c r="AD16" s="2">
        <f t="shared" si="17"/>
        <v>100</v>
      </c>
      <c r="AE16" s="2">
        <v>100</v>
      </c>
      <c r="AF16" s="2">
        <v>100</v>
      </c>
      <c r="AG16" s="2">
        <f t="shared" si="18"/>
        <v>100</v>
      </c>
    </row>
    <row r="17" spans="1:33" s="4" customFormat="1" ht="115.5" x14ac:dyDescent="0.25">
      <c r="A17" s="2">
        <v>12</v>
      </c>
      <c r="B17" s="5" t="s">
        <v>32</v>
      </c>
      <c r="C17" s="2">
        <v>30</v>
      </c>
      <c r="D17" s="2">
        <v>40</v>
      </c>
      <c r="E17" s="2">
        <v>40</v>
      </c>
      <c r="F17" s="2">
        <f t="shared" si="0"/>
        <v>100</v>
      </c>
      <c r="G17" s="2">
        <v>40</v>
      </c>
      <c r="H17" s="2">
        <v>40</v>
      </c>
      <c r="I17" s="2">
        <f t="shared" si="10"/>
        <v>100</v>
      </c>
      <c r="J17" s="2">
        <v>40</v>
      </c>
      <c r="K17" s="2">
        <v>40</v>
      </c>
      <c r="L17" s="2">
        <f t="shared" si="11"/>
        <v>100</v>
      </c>
      <c r="M17" s="2">
        <v>40</v>
      </c>
      <c r="N17" s="2">
        <v>40</v>
      </c>
      <c r="O17" s="2">
        <f t="shared" si="12"/>
        <v>100</v>
      </c>
      <c r="P17" s="2">
        <v>40</v>
      </c>
      <c r="Q17" s="2">
        <v>40</v>
      </c>
      <c r="R17" s="2">
        <f t="shared" si="13"/>
        <v>100</v>
      </c>
      <c r="S17" s="2">
        <v>40</v>
      </c>
      <c r="T17" s="2">
        <v>40</v>
      </c>
      <c r="U17" s="2">
        <f t="shared" si="14"/>
        <v>100</v>
      </c>
      <c r="V17" s="2">
        <v>40</v>
      </c>
      <c r="W17" s="2">
        <v>40</v>
      </c>
      <c r="X17" s="2">
        <f t="shared" si="15"/>
        <v>100</v>
      </c>
      <c r="Y17" s="2">
        <v>40</v>
      </c>
      <c r="Z17" s="2">
        <v>40</v>
      </c>
      <c r="AA17" s="2">
        <f t="shared" si="16"/>
        <v>100</v>
      </c>
      <c r="AB17" s="2">
        <v>40</v>
      </c>
      <c r="AC17" s="2">
        <v>40</v>
      </c>
      <c r="AD17" s="2">
        <f t="shared" si="17"/>
        <v>100</v>
      </c>
      <c r="AE17" s="2">
        <v>40</v>
      </c>
      <c r="AF17" s="2">
        <v>40</v>
      </c>
      <c r="AG17" s="2">
        <f t="shared" si="18"/>
        <v>100</v>
      </c>
    </row>
    <row r="19" spans="1:33" x14ac:dyDescent="0.25">
      <c r="C19" s="4"/>
    </row>
    <row r="20" spans="1:33" ht="15.75" x14ac:dyDescent="0.25">
      <c r="A20" s="14" t="s">
        <v>43</v>
      </c>
      <c r="B20" s="15"/>
      <c r="C20" s="16" t="s">
        <v>44</v>
      </c>
    </row>
    <row r="21" spans="1:33" ht="15.75" x14ac:dyDescent="0.25">
      <c r="A21" s="15"/>
      <c r="B21" s="15"/>
      <c r="C21" s="14"/>
    </row>
    <row r="22" spans="1:33" ht="15.75" x14ac:dyDescent="0.25">
      <c r="A22" s="15"/>
      <c r="B22" s="15"/>
      <c r="C22" s="14"/>
    </row>
    <row r="23" spans="1:33" ht="15.75" x14ac:dyDescent="0.25">
      <c r="A23" s="15"/>
      <c r="B23" s="15"/>
      <c r="C23" s="14"/>
    </row>
    <row r="24" spans="1:33" ht="15.75" x14ac:dyDescent="0.25">
      <c r="A24" s="14" t="s">
        <v>33</v>
      </c>
      <c r="B24" s="15"/>
      <c r="C24" s="16" t="s">
        <v>34</v>
      </c>
    </row>
  </sheetData>
  <mergeCells count="14">
    <mergeCell ref="A1:AG1"/>
    <mergeCell ref="G4:I4"/>
    <mergeCell ref="A3:A5"/>
    <mergeCell ref="B3:B5"/>
    <mergeCell ref="C3:C5"/>
    <mergeCell ref="D4:F4"/>
    <mergeCell ref="Y4:AA4"/>
    <mergeCell ref="AB4:AD4"/>
    <mergeCell ref="AE4:AG4"/>
    <mergeCell ref="J4:L4"/>
    <mergeCell ref="M4:O4"/>
    <mergeCell ref="P4:R4"/>
    <mergeCell ref="S4:U4"/>
    <mergeCell ref="V4:X4"/>
  </mergeCells>
  <pageMargins left="0.7" right="0.7" top="0.75" bottom="0.75" header="0.3" footer="0.3"/>
  <pageSetup paperSize="9" scale="69" orientation="portrait" horizontalDpi="0" verticalDpi="0" r:id="rId1"/>
  <headerFooter>
    <oddFooter>Страница  &amp;P из &amp;N</oddFooter>
  </headerFooter>
  <colBreaks count="1" manualBreakCount="1">
    <brk id="1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12 месяцев фин</vt:lpstr>
      <vt:lpstr>12 месяцев цел</vt:lpstr>
      <vt:lpstr>'12 месяцев фин'!Область_печати</vt:lpstr>
      <vt:lpstr>'12 месяцев цел'!Область_печати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2017-01-19T11:19:43Z</dcterms:modified>
</cp:coreProperties>
</file>